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1020" windowWidth="15135" windowHeight="8400" firstSheet="4" activeTab="4"/>
  </bookViews>
  <sheets>
    <sheet name="สรุปโครงการ" sheetId="1" state="hidden" r:id="rId1"/>
    <sheet name="ยุทธศาสตร์ 1.158" sheetId="2" state="hidden" r:id="rId2"/>
    <sheet name="ปก" sheetId="3" r:id="rId3"/>
    <sheet name="สรุป" sheetId="4" r:id="rId4"/>
    <sheet name="ยุทธศาสตร์ 1" sheetId="5" r:id="rId5"/>
    <sheet name="3" sheetId="6" r:id="rId6"/>
    <sheet name="4" sheetId="7" r:id="rId7"/>
    <sheet name="5.1" sheetId="8" r:id="rId8"/>
    <sheet name="5.2และ5.3 " sheetId="9" r:id="rId9"/>
    <sheet name="6" sheetId="10" state="hidden" r:id="rId10"/>
    <sheet name="1.คุรภัณฑ์สำนักงาน" sheetId="11" r:id="rId11"/>
    <sheet name="5ครุภัณฑ์การศึกษา" sheetId="12" r:id="rId12"/>
  </sheets>
  <externalReferences>
    <externalReference r:id="rId15"/>
  </externalReferences>
  <definedNames>
    <definedName name="_xlfn.BAHTTEXT" hidden="1">#NAME?</definedName>
    <definedName name="_xlnm.Print_Area" localSheetId="10">'1.คุรภัณฑ์สำนักงาน'!$A$1:$T$88</definedName>
    <definedName name="_xlnm.Print_Area" localSheetId="5">'3'!$A$1:$Z$189</definedName>
    <definedName name="_xlnm.Print_Area" localSheetId="6">'4'!$A$1:$T$25</definedName>
    <definedName name="_xlnm.Print_Area" localSheetId="7">'5.1'!$A$1:$T$94</definedName>
    <definedName name="_xlnm.Print_Area" localSheetId="8">'5.2และ5.3 '!$A$1:$T$30</definedName>
    <definedName name="_xlnm.Print_Area" localSheetId="11">'5ครุภัณฑ์การศึกษา'!$A$1:$T$28</definedName>
    <definedName name="_xlnm.Print_Area" localSheetId="4">'ยุทธศาสตร์ 1'!$A$2:$T$132</definedName>
    <definedName name="_xlnm.Print_Area" localSheetId="3">'สรุป'!$A$1:$F$117</definedName>
    <definedName name="_xlnm.Print_Titles" localSheetId="1">'ยุทธศาสตร์ 1.158'!$5:$7</definedName>
    <definedName name="_xlnm.Print_Titles" localSheetId="0">'สรุปโครงการ'!$1:$5</definedName>
  </definedNames>
  <calcPr fullCalcOnLoad="1"/>
</workbook>
</file>

<file path=xl/sharedStrings.xml><?xml version="1.0" encoding="utf-8"?>
<sst xmlns="http://schemas.openxmlformats.org/spreadsheetml/2006/main" count="1751" uniqueCount="507">
  <si>
    <t>บัญชีสรุปจำนวนโครงการและงบประมาณ</t>
  </si>
  <si>
    <t>องค์การบริหารส่วนตำบลพะงาด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</si>
  <si>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</si>
  <si>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</si>
  <si>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</si>
  <si>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</si>
  <si>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งบประมาณทั้งหมด</t>
  </si>
  <si>
    <t>หน่วยดำเนินการ</t>
  </si>
  <si>
    <t>รวม</t>
  </si>
  <si>
    <t>สำนักปลัด</t>
  </si>
  <si>
    <t>บัญชีโครงการ / กิจกรรม / งบประมาณ</t>
  </si>
  <si>
    <t>ลำดับที่</t>
  </si>
  <si>
    <t>โครงการ / 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</si>
  <si>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</si>
  <si>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</si>
  <si>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</si>
  <si>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</si>
  <si>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</si>
  <si>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</si>
  <si>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</si>
  <si>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</si>
  <si>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</si>
  <si>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</si>
  <si>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</si>
  <si>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</si>
  <si>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</si>
  <si>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</si>
  <si>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</si>
  <si>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</si>
  <si>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</si>
  <si>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</si>
  <si>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2.1 แนวทางการพัฒนาด้านส่งเสริมอาชีพให้แก่ประชาชน</t>
  </si>
  <si>
    <t>ยุทธศาสตร์ที่  3  การพัฒนาด้านคุณภาพชีวิต</t>
  </si>
  <si>
    <t>ยุทธศาสตร์ที่  4  การพัฒนาด้านสิ่งแวดล้อม</t>
  </si>
  <si>
    <t>ยุทธศาสตร์ที่  5  การพัฒนาด้านการบริหารจัดการบ้านเมืองที่ดี</t>
  </si>
  <si>
    <t>ยุทธศาสตร์ที่  1   การพัฒนาด้านโครงสร้างพื้นฐาน</t>
  </si>
  <si>
    <t>อบต.พะงาด</t>
  </si>
  <si>
    <t>ส่วนการศึกษา</t>
  </si>
  <si>
    <t>ค่าวัสดุอุปกรณ์ และการจ้างเหมา</t>
  </si>
  <si>
    <t>บริการที่ใช้ในการจัดพิธีทางศาสนา</t>
  </si>
  <si>
    <t>รัฐพิธีและประเพณีต่างๆ</t>
  </si>
  <si>
    <t>ค่าดำเนินการตามโครงการจัดงาน</t>
  </si>
  <si>
    <t>ยุทธศาสตร์ที่ 6  ด้านแผนการกระจายอำนาจให้แก่องค์กรปกครองส่วนท้องถิ่นตามแนวนโยบายของรัฐและยุทธศาสตร์จังหวัด</t>
  </si>
  <si>
    <t>โครงการป้องกันและแก้ไขปัญหา</t>
  </si>
  <si>
    <t>ยาเสพติด</t>
  </si>
  <si>
    <t>จำนวน</t>
  </si>
  <si>
    <t>ยุทธศาสตร์ที่ 1 การพัฒนาด้านโครงสร้างพื้นฐาน</t>
  </si>
  <si>
    <t>1.1 แนวทางการพัฒนาด้านการก่อสร้าง ปรับปรุงและบำรุงถนน</t>
  </si>
  <si>
    <t xml:space="preserve">    1.1.2 ก่อสร้างถนนคอนกรีตเสริมเหล็ก</t>
  </si>
  <si>
    <t>1.2 แนวทางการพัฒนาด้านการขยายเขตไฟฟ้าและไฟฟ้าสาธารณะ</t>
  </si>
  <si>
    <t>1.3 แนวทางการพัฒนาด้านแหล่งน้ำ การก่อสร้างและขยายเขตประปา</t>
  </si>
  <si>
    <t>ยุทธศาสตร์ที่ 2 การพัฒนาด้านเศรษฐกิจ</t>
  </si>
  <si>
    <t xml:space="preserve">    2.1.1 ส่งเสริมอาชีพ</t>
  </si>
  <si>
    <t>ยุทธศาสตร์ที่ 3  การพัฒนาด้านคุณภาพชีวิต</t>
  </si>
  <si>
    <t>3.2. แนวทางการพัฒนาด้านการควบคุมและป้องกันโรคติดต่อ</t>
  </si>
  <si>
    <t>3.3 แนวทางการพัฒนาด้านการส่งเสริมและช่วยเหลือเด็ก คนชรา ผู้พิการ</t>
  </si>
  <si>
    <t xml:space="preserve">    และผู้ด้อยโอกาส</t>
  </si>
  <si>
    <t>3.4 แนวทางการพัฒนาด้านคุณธรรม จริยธรรม วัฒนธรรประเพณีท้องถิ่น</t>
  </si>
  <si>
    <t>3.5 แนวทางการพัฒนาด้านส่งเสริมการศึกษา</t>
  </si>
  <si>
    <t>3.6 แนวทางการพัฒนาด้านกีฬาและนันทนาการ</t>
  </si>
  <si>
    <t>ยุทธศาสตร์ที่ 4 การพัฒนาด้านสิ่งแวดล้อม</t>
  </si>
  <si>
    <t>ยุทธศาสตร์ที่ 5  การพัฒนาด้านการบริหารจัดการบ้านเมืองที่ดี</t>
  </si>
  <si>
    <t>5.2 แนวทางการพัฒนาด้านการบริหารจัดการภาครัฐที่ดีแบบบูรณาการและ</t>
  </si>
  <si>
    <t>6.2 แนวทางการพัฒนาด้านการส่งเสริมมาตรการป้องกันและวังรักษาบำบัด</t>
  </si>
  <si>
    <t xml:space="preserve">    ผู้เสี่ยงติดยาเสพติดและการรักษาสภาชุมชนให้เข้มแข็งอย่างยั่งยืน</t>
  </si>
  <si>
    <t xml:space="preserve">     และองค์กรปกครองให้มีขีดความสามารถในการพัฒนา</t>
  </si>
  <si>
    <t>5.1 แนวทางการพัฒนาด้านการส่งเสริมการพัฒนาศักยภาพของบุคลากร</t>
  </si>
  <si>
    <t xml:space="preserve">     การทรัยากรธรรมชาติและสิ่งแวดล้อม</t>
  </si>
  <si>
    <t>4.1 แนวทางการพัฒนาด้านการสร้างจิตสำนึก และการตระหนังในการจัด</t>
  </si>
  <si>
    <t xml:space="preserve">     การมีส่วนร่วมของประชาชน</t>
  </si>
  <si>
    <t xml:space="preserve">     6.1.1. อุดหนุนอาหารกลางวันและอาหารเสริม (นม) โรงเรียน</t>
  </si>
  <si>
    <t xml:space="preserve">     6.1.2 อุดหนุนอาหารกลางวันและอาหารเสริม(นม) ศูนย์พัฒนาเด็กเล็ก</t>
  </si>
  <si>
    <t xml:space="preserve">     6.1.3 จ้างนักเรียน/นักศึกษา</t>
  </si>
  <si>
    <t>ยุทธศาสตร์ / แนวทางการพัฒนา</t>
  </si>
  <si>
    <t>รวมทั้งสิ้น</t>
  </si>
  <si>
    <t>ค่าใช้จ่ายในการดำเนินงาน</t>
  </si>
  <si>
    <t>โครงการป้องกันและลดอุบัติเหตุทาง</t>
  </si>
  <si>
    <t>ถนนในช่วงเทศกาลวันสำคัญ</t>
  </si>
  <si>
    <t>โครงการอาหารเสริม (นม)โรงเรียน</t>
  </si>
  <si>
    <t>ค่าอาหารกลางวันให้แก่นักเรียน</t>
  </si>
  <si>
    <t>ในเขตรับผิดชอบ อบต.พะงาด</t>
  </si>
  <si>
    <t xml:space="preserve">    1.2.1 ซ่อมแซมไฟฟ้าสาธารณะภายในตำบล</t>
  </si>
  <si>
    <t>5.3 แนวทางการพัฒนาด้านการเพิ่มช่องทางในการรับข้อมูลข่าวสารให้แก่ประชาชน</t>
  </si>
  <si>
    <t>ยุทธศาสตร์ที่  6  ด้านแผนการกระจายอำนาจให้แก่องค์กรปกครองส่วนท้องถิ่น</t>
  </si>
  <si>
    <t xml:space="preserve">                   ตามแนวนโยบายของรัฐและยุทธศาสตร์จังหวัด</t>
  </si>
  <si>
    <t>6.1. แนวทางการพัฒนาด้านการถ่ายโอนภารกิจการจัดการศึกษาและสาธารณสุขมูลฐาน</t>
  </si>
  <si>
    <t xml:space="preserve">     ในชุมชน</t>
  </si>
  <si>
    <t xml:space="preserve">     6.1.4 สนับสนุนสำหรับการบริการสาธารณสุขระดับหมู่บ้าน</t>
  </si>
  <si>
    <t>บ้านโนนประดู่</t>
  </si>
  <si>
    <t>บ้านสะแกแสง</t>
  </si>
  <si>
    <t>บ้านดอนใหญ่</t>
  </si>
  <si>
    <t>หมู่  7</t>
  </si>
  <si>
    <t>บ้านใหม่</t>
  </si>
  <si>
    <t xml:space="preserve">    6.2.1 การป้องกันและแก้ไขปัญหายาเสพติด</t>
  </si>
  <si>
    <t>แผนการดำเนินงาน  ประจำปีงบประมาณ  พ.ศ.  2558</t>
  </si>
  <si>
    <t>แผนการดำเนินงาน ประจำปีงบประมาณ  พ.ศ.  2558</t>
  </si>
  <si>
    <t>พ.ศ 2557</t>
  </si>
  <si>
    <t>พ.ศ. 2558</t>
  </si>
  <si>
    <t xml:space="preserve">    1.1.4 ก่อสร้างรางระบายน้ำ  คสล.</t>
  </si>
  <si>
    <t xml:space="preserve">    1.1.1 โครงการจัดซื้อวัสดุอุปกรณ์เพื่อก่อสร้างศาลาประชาคม</t>
  </si>
  <si>
    <t xml:space="preserve">    1.1.3 ปรับปรุงและซ่อมแซมถนนลงลูกรัง/ซ่อมแซมที่ดินและสิ่งก่อสร้าง</t>
  </si>
  <si>
    <t>กองช่าง</t>
  </si>
  <si>
    <t>ส่วนสวัสดิการสังคม</t>
  </si>
  <si>
    <t>หมู่ที่  1  บ้านโนนประดู่</t>
  </si>
  <si>
    <t>หนา  0.15  เมตร มีพื้นที่เทคอนกรีต</t>
  </si>
  <si>
    <t>ไม่น้อยกว่า   183   ตารางเมตร</t>
  </si>
  <si>
    <t>หมู่ที่  1</t>
  </si>
  <si>
    <t>โครงการก่อสร้างรางระบายน้ำ  คสล.</t>
  </si>
  <si>
    <t>หมู่ที่  2  บ้านสะแกแสง</t>
  </si>
  <si>
    <t>ก่อสร้างถนน คสล.</t>
  </si>
  <si>
    <t>ก่อสร้าง  รางระบายน้ำ  คสล.</t>
  </si>
  <si>
    <t>กว้าง  0.30   เมตร  ยาว  44.00  เมตร</t>
  </si>
  <si>
    <t>ลึก  0.30  เมตร หนา  0.15  เมตร</t>
  </si>
  <si>
    <t>พร้อมฝาปิด  คสล  ขนาด  0.45  เมตร</t>
  </si>
  <si>
    <t>ยาว  0.15  เมตร  หนา  0.15  เมตร</t>
  </si>
  <si>
    <t>จำนวน  88  ฝา</t>
  </si>
  <si>
    <t>โครงการก่อสร้างถนน  คสล.</t>
  </si>
  <si>
    <t>หมู่ที่  5</t>
  </si>
  <si>
    <t>หมู่ที่  2</t>
  </si>
  <si>
    <t>บ.ดอนพะงาด</t>
  </si>
  <si>
    <t>กว้าง  4  เมตร  ยาว  47.00 เมตร</t>
  </si>
  <si>
    <t>หนา  0.15  เมตร มีพื้นผิวจราจร</t>
  </si>
  <si>
    <t>ไม่น้อยกว่า   188   ตารางเมตร</t>
  </si>
  <si>
    <t>พร้อมลงลูกรังสองข้าง  0.50  เมตร</t>
  </si>
  <si>
    <t>หมู่ที่  7  บ้านดอนใหญ่</t>
  </si>
  <si>
    <t>หมู่ที่  5  บ้านดอนพะงาด</t>
  </si>
  <si>
    <t>หมู่ที่  8  บ้านหนองไอ้เผือก</t>
  </si>
  <si>
    <t>หมู่ที่  8</t>
  </si>
  <si>
    <t>บ.หนองไอ้เผือก</t>
  </si>
  <si>
    <t>กว้าง  3  เมตร  ยาว  26.00 เมตร</t>
  </si>
  <si>
    <t>ไม่น้อยกว่า   78   ตารางเมตร</t>
  </si>
  <si>
    <t>พร้อมปรับเกลี่ย  และวางท่อ  คสล.</t>
  </si>
  <si>
    <t>ขนาดผ่าศูนย์กลาง  0.30  เมตร  4  ท่อน</t>
  </si>
  <si>
    <t>หมู่ที่  9</t>
  </si>
  <si>
    <t>บ.หนองบอน</t>
  </si>
  <si>
    <t>หมู่ที่  9  บ้านหนองบอน</t>
  </si>
  <si>
    <t>โครงการขยายเขตท่อเมนจ่ายน้ำ</t>
  </si>
  <si>
    <t>ประปา  หมู่ที่  9  บ้านหนองบอน</t>
  </si>
  <si>
    <t>ขยายท่อเมนจ่ายน้ำประปา</t>
  </si>
  <si>
    <t>ท่อเมนจ่ายน้ำขนาด  2  นิ้ว</t>
  </si>
  <si>
    <t>ชั้น  8.5  ระยะทางยาว  728.00เมตร</t>
  </si>
  <si>
    <t>หรือท่อมีท่อเมน  pcv  ขนาด  2  นิ้ว</t>
  </si>
  <si>
    <t>ยาว  40.00  เมตร  รวมกันทั้งหมด</t>
  </si>
  <si>
    <t>182.00   ท่อน</t>
  </si>
  <si>
    <t>หมู่ที่  10</t>
  </si>
  <si>
    <t>โครงการจัดชื้ออุปกรณ์  เพื่อก่อสร้าง</t>
  </si>
  <si>
    <t>ศาลาประชาคมประจำหมู่บ้าน</t>
  </si>
  <si>
    <t>หมู่ที่  10  บ้านใหม่</t>
  </si>
  <si>
    <t>โครงการจัดชื้ออุปกรณ์</t>
  </si>
  <si>
    <t>จัดซื้อวัสดุอุปกรณ์ให้เป็นไปตามรายละ</t>
  </si>
  <si>
    <t>เอียดสถานที่ก่อสร้างตามผังบริเวณที่</t>
  </si>
  <si>
    <t>อบต.พะงาด  กำหนด</t>
  </si>
  <si>
    <t>รายละเอียดตามแบบ  อบต.พะงาด  กำหนด</t>
  </si>
  <si>
    <t>โครงการปรับปรุงถนนลูกรังกรวดใส</t>
  </si>
  <si>
    <t>หมู่ที่  4  บ้านหนองไข่น้ำ</t>
  </si>
  <si>
    <t>ขนาดกว้าง  3.00  เมตร  ยาว  895.00</t>
  </si>
  <si>
    <t>หนาเฉลี่ย  0.10  เมตร  หรือมีปริมาตร</t>
  </si>
  <si>
    <t>ลูกรังไม่น้อยกว่า  268.50  ลูกบาศก์เมตร</t>
  </si>
  <si>
    <t>พร้อมเกรดเฉลี่ยบดทับแน่น</t>
  </si>
  <si>
    <t>หมู่ที่  4</t>
  </si>
  <si>
    <t>บ.หนองไข่น้ำ</t>
  </si>
  <si>
    <t>โครงการจัดชื้ออุปกรณ์  เพื่อปรับปรุง</t>
  </si>
  <si>
    <t>หมู่ที่  3  บ้านแปะ</t>
  </si>
  <si>
    <t>หมู่ที่  3</t>
  </si>
  <si>
    <t>บ.แปะ</t>
  </si>
  <si>
    <t>ประปา  หมู่ที่  6  บ้านมะเกลือ</t>
  </si>
  <si>
    <t>ชั้น  8.5  ระยะทางยาว  260.00เมตร</t>
  </si>
  <si>
    <t>ยาว  4.00  เมตร  รวมกันทั้งหมด</t>
  </si>
  <si>
    <t>65.00   ท่อน</t>
  </si>
  <si>
    <t>บ.มะเกลือ</t>
  </si>
  <si>
    <t>ยุทธศาสตร์ที่  1  ด้านโครงสร้างพื้นฐาน</t>
  </si>
  <si>
    <t>แนวทางการพัฒนา  1.2  แนวทางการพัฒนาและขยายเขตไฟฟ้า  และไฟฟ้าสาธรณะ</t>
  </si>
  <si>
    <t>โครงการขยายเขตไฟฟ้าแรงต่ำ</t>
  </si>
  <si>
    <t>ขยายเขตไฟฟ้าแรงต่ำระยะทางโดยประมาณ</t>
  </si>
  <si>
    <t>400  เมตร (ทางตรง) หรือมีเสาไฟฟ้าแรง</t>
  </si>
  <si>
    <t>ตำพร้อมเดินสายและพร้อมใช้งานโดยประ</t>
  </si>
  <si>
    <t>มาณ  10  ต้น</t>
  </si>
  <si>
    <t>หมู่ที่  6</t>
  </si>
  <si>
    <t>ลำดับ</t>
  </si>
  <si>
    <t>ที่</t>
  </si>
  <si>
    <t>ค่าใช้จ่ายตามโครงการ/กิจกรรม</t>
  </si>
  <si>
    <t>เพื่อเป็นค่าใช้จ่ายในการดำเนินการ</t>
  </si>
  <si>
    <t>ทางถนนในช่วงเทศกาลวันสำคัญ</t>
  </si>
  <si>
    <t>โครงการป้องกันและลดอุบัติเหตุ</t>
  </si>
  <si>
    <t>องค์การบริหารส่วนตำบลพะงาด  อำเภอขามสะแกแสง  จังหวัดนครราชสีมา</t>
  </si>
  <si>
    <r>
      <t xml:space="preserve">    </t>
    </r>
    <r>
      <rPr>
        <sz val="14"/>
        <rFont val="TH SarabunIT๙"/>
        <family val="2"/>
      </rPr>
      <t>1.3.1 ขยายเขตประปา</t>
    </r>
  </si>
  <si>
    <t>3.1   การนันทนาการและจัดให้มีสถานที่ออกกำลังกาย  และสวนสาธารณะ</t>
  </si>
  <si>
    <t>กว้าง  3  เมตร  ยาว  77.00 เมตร</t>
  </si>
  <si>
    <t>พ.ศ 2558</t>
  </si>
  <si>
    <t>พ.ศ. 2559</t>
  </si>
  <si>
    <t>สำนักงานปลัด</t>
  </si>
  <si>
    <t>ค่าใช้จ่ายตามโครงการฯ</t>
  </si>
  <si>
    <t xml:space="preserve">  เงินเดือนนายก/รองนายก</t>
  </si>
  <si>
    <t xml:space="preserve">  เงินค่าตอบแทนประจำตำแหน่งนายก/รองนายก</t>
  </si>
  <si>
    <t xml:space="preserve">  เงินค่าตอบแทนพิเศษนายก/รองนายก</t>
  </si>
  <si>
    <t xml:space="preserve">  เงินค่าตอบแทนเลขานุการนายกองค์การบริหารส่วนตำบล</t>
  </si>
  <si>
    <t xml:space="preserve">  เงินค่าตอบแทนสมาชิกสภาองค์กรปกครองส่วนท้องถิ่น</t>
  </si>
  <si>
    <t>เงินเดือน</t>
  </si>
  <si>
    <t xml:space="preserve">  เงินประจำตำแหน่ง </t>
  </si>
  <si>
    <t xml:space="preserve">  ค่าจ้างลูกจ้างประจำ</t>
  </si>
  <si>
    <t xml:space="preserve">  เงินเพิ่มต่าง ๆของพนักงานจ้าง</t>
  </si>
  <si>
    <t>ทุกส่วนราชการ</t>
  </si>
  <si>
    <t>ส่วนโยธา</t>
  </si>
  <si>
    <t xml:space="preserve">  ค่าตอบแทนการปฏิบัติงานนอกเวลาราชการ</t>
  </si>
  <si>
    <t xml:space="preserve">  ค่าเช่าบ้าน</t>
  </si>
  <si>
    <t>ค่าตอบแทน</t>
  </si>
  <si>
    <t>ค่าใช้สอย</t>
  </si>
  <si>
    <t xml:space="preserve">  ค่าใช้จ่ายในการเดินทางไปราชการ</t>
  </si>
  <si>
    <t>ค่าวัสดุ</t>
  </si>
  <si>
    <t xml:space="preserve">  วัสดุสำนักงาน</t>
  </si>
  <si>
    <t xml:space="preserve">  วัสดุไฟฟ้าและวิทยุ</t>
  </si>
  <si>
    <t xml:space="preserve">  วัสดุงานบ้านงานครัว</t>
  </si>
  <si>
    <t xml:space="preserve">  วัสดุยานพาหนะและขนส่ง</t>
  </si>
  <si>
    <t xml:space="preserve">  วัสดุเชื้อเพลิงและหล่อลื่น</t>
  </si>
  <si>
    <t xml:space="preserve">  วัสดุคอมพิวเตอร์</t>
  </si>
  <si>
    <t xml:space="preserve">  วัสดุการเกษตร</t>
  </si>
  <si>
    <t xml:space="preserve">  วัสดุก่อสร้าง</t>
  </si>
  <si>
    <t xml:space="preserve">  วัสดุอื่น ๆ</t>
  </si>
  <si>
    <t xml:space="preserve">  วัสดุการศึกษา</t>
  </si>
  <si>
    <t>ค่าสาธารณูโภค</t>
  </si>
  <si>
    <t xml:space="preserve">  ค่าไฟฟ้า</t>
  </si>
  <si>
    <t xml:space="preserve">  ค่าบริการโทรศัพท์</t>
  </si>
  <si>
    <t xml:space="preserve">  ค่าบริการไปรษณีย์</t>
  </si>
  <si>
    <t xml:space="preserve">  ค่าบริการสื่อสารและโทรคมนาคม</t>
  </si>
  <si>
    <t>งบกลาง</t>
  </si>
  <si>
    <t>ยุทธศาสตร์ที่  6  ด้านแผนการกระจายอำนาจให้แก่องค์กรปกครองส่วนท้องถิ่นตามนโยบายของรัฐและยุทธศาสตร์จังหวัด</t>
  </si>
  <si>
    <t xml:space="preserve"> อบต.พะงาด</t>
  </si>
  <si>
    <t>ค่าบำรุงรักษาและปรับปรุงที่ดินและสิ่งก่อสร้าง</t>
  </si>
  <si>
    <t>สป./ศธ./สส./ยธ.</t>
  </si>
  <si>
    <t>ค่าซ่อมแซมที่ดินและสิ่งก่อสร้างฯ</t>
  </si>
  <si>
    <t>โครงการก่อสร้างอาคารจอดรถ งานป้องกันและบรรเทาสาธารณภัย  อบต.พะงาด</t>
  </si>
  <si>
    <t xml:space="preserve">ขนาดกว้าง 10.00 เมตร  และ 15.00 เมตร ยาว 25.00 เมตร พื้นที่ใช้สอยภายในอาคารไม่น้อยกว่า 312.50 ตารางเมตร ตามแนบของ อบต.พะงาด </t>
  </si>
  <si>
    <t>แนวทางการพัฒนา   1.1  ก่อสร้างและปรับปรุงซ่อมแซมถนน  รางระบายน้ำ ท่อระบายน้ำ ให้เป็นไปด้วยความสะดวก</t>
  </si>
  <si>
    <t xml:space="preserve">  ค่าบำรุงรักษาและซ่อมแซม</t>
  </si>
  <si>
    <t>หมู่ 2</t>
  </si>
  <si>
    <t>หมู่ 6</t>
  </si>
  <si>
    <t>หมู่ 10</t>
  </si>
  <si>
    <t>ตามโครงการ</t>
  </si>
  <si>
    <t>กองสวัสดิการ</t>
  </si>
  <si>
    <t>กองการศึกษาฯ</t>
  </si>
  <si>
    <t>โครงการส่งเสริมคุณธรรมจริยธรรมให้</t>
  </si>
  <si>
    <t>กองสวัสดิการฯ</t>
  </si>
  <si>
    <t>ประเภทเงินเบี้ยยังชีพคนพิการ</t>
  </si>
  <si>
    <t>ประเภทเงินเบี้ยยังชีพผู้ป่วยเอดส์</t>
  </si>
  <si>
    <t>ประเภทเงินสำรองจ่าย</t>
  </si>
  <si>
    <t xml:space="preserve">  ค่าบำรุงรักษาและปรับปรุงครุภัณฑ์</t>
  </si>
  <si>
    <t>กองคลัง</t>
  </si>
  <si>
    <t>1.2 แผนงานเคหะและชุมชน</t>
  </si>
  <si>
    <t>1.1 แผนงานอุตสาหกรรมและการโยธา</t>
  </si>
  <si>
    <t>5.1 แผนงานบริหารทั่วไป</t>
  </si>
  <si>
    <t>3.1 แผนงานบริหารทั่วไป</t>
  </si>
  <si>
    <t>6.1 แผนงานบริหารทั่วไป</t>
  </si>
  <si>
    <t>6.2 แผนงานการศึกษา</t>
  </si>
  <si>
    <t>6.3 แผนงานสาธารณสุข</t>
  </si>
  <si>
    <t>6.4 แผนงานสร้างความเข้มแข็งของชุมชน</t>
  </si>
  <si>
    <t>ยุทธศาสตร์ / แผนงาน</t>
  </si>
  <si>
    <t>หมู่ 4</t>
  </si>
  <si>
    <t>หมู่ 7</t>
  </si>
  <si>
    <t>ค่าใช้จ่ายโครงการหนูน้อยฟันสวย</t>
  </si>
  <si>
    <t>กับเด็กนักเรียนศูนย์พัฒนาเด็กเล็กฯ</t>
  </si>
  <si>
    <t xml:space="preserve">  โครงการจัดทำแผนที่ภาษีและทะเบียนทรัพย์สิน</t>
  </si>
  <si>
    <t>ตำบลพะงาด</t>
  </si>
  <si>
    <t>4.1 แผนงานเคหะและชุมชน</t>
  </si>
  <si>
    <t>อุดหนุนการไฟฟ้าส่วนภูมิภาคอำเภอโนนสูง</t>
  </si>
  <si>
    <t>โครงการเฉลิมพระเกียรติหรือสนับสนุนโครงการอันเนื่องมาจากพระราชดำริฯ</t>
  </si>
  <si>
    <t xml:space="preserve">  เงินวิทยฐานะ</t>
  </si>
  <si>
    <t>3.4 แผนงานสังคมสงเคราะห์</t>
  </si>
  <si>
    <t>แบบ ผด.02/1</t>
  </si>
  <si>
    <t>บัญชีจำนวนครุภัณฑ์สำหรับที่ไม่ได้ดำเนินการตามโครงการพัฒนาท้องถิ่น</t>
  </si>
  <si>
    <t>1. ประเภทครุภัณฑ์สำนักงาน</t>
  </si>
  <si>
    <t>ครุภัณฑ์</t>
  </si>
  <si>
    <t>หน่วยงาน</t>
  </si>
  <si>
    <t>(บาท)</t>
  </si>
  <si>
    <t>รับผิดชอบหลัก</t>
  </si>
  <si>
    <t>อุดหนุนค่าอาหารกลางวันโรงเรียน</t>
  </si>
  <si>
    <t>บ้านดอนพะงาด (รัฐราษฎร์วิทยา)</t>
  </si>
  <si>
    <t>จำนวน 2 โรงเรียน และศูนย์เด็กเล็ก</t>
  </si>
  <si>
    <t>ค่าบำรุงรักษาฯ</t>
  </si>
  <si>
    <t xml:space="preserve">       ครุภัณฑ์  สำนักงาน</t>
  </si>
  <si>
    <t xml:space="preserve">       ครุภัณฑ์  คอมพิวเตอร์</t>
  </si>
  <si>
    <t>แบบ ผด.01</t>
  </si>
  <si>
    <t>แบบ ผด.02</t>
  </si>
  <si>
    <t>หน่วยงานรับผิดชอบหลัก</t>
  </si>
  <si>
    <t>บัญชีสรุปจำนวนโครงการพัฒนาท้องถิ่น กิจกรรมและงบประมาณ</t>
  </si>
  <si>
    <t>กิจกรรมที่เกิดขึ้นจากโครงการ</t>
  </si>
  <si>
    <t>หมู่ 8</t>
  </si>
  <si>
    <t xml:space="preserve">  เงินเดือน (ฝ่ายประจำ)</t>
  </si>
  <si>
    <t>1.1 แผนงานการศึกษา</t>
  </si>
  <si>
    <t>5. ประเภทครุภัณฑ์การศึกษา</t>
  </si>
  <si>
    <t xml:space="preserve">       ครุภัณฑ์  งานบ้านงานครัว</t>
  </si>
  <si>
    <t>3.7 แผนงานการศึกษา</t>
  </si>
  <si>
    <t>3.5 แผนงานสร้างความเข้มแข็งของชุมชน</t>
  </si>
  <si>
    <t>3.3 แผนงานสาธารณสุข</t>
  </si>
  <si>
    <t>เพื่อจ่ายเป็นเงินอุดหนุนให้แก่</t>
  </si>
  <si>
    <t xml:space="preserve">โครงการพระราชดำริด้านสาธารณสุข </t>
  </si>
  <si>
    <t>3.6 แผนงานการศาสนาวัฒนธรรมและนันทนาการ</t>
  </si>
  <si>
    <t>3.8  แผนงานงบกลาง</t>
  </si>
  <si>
    <t>ชุมชนบ้านหนองไข่น้ำ</t>
  </si>
  <si>
    <t>โครงการป้องกันควบคุมโรค</t>
  </si>
  <si>
    <t>ไข้เลือดออก</t>
  </si>
  <si>
    <t>และวัฒนธรรมประเพณีท้องถิ่น</t>
  </si>
  <si>
    <t>5.3 แผนงานการรักษาความสงบภายใน</t>
  </si>
  <si>
    <t>ประเภทเงินเบี้ยยังชีพผู้สูงอายุ</t>
  </si>
  <si>
    <t>เงินงบสมทบในการจัดตั้งกองทุน สปสช.</t>
  </si>
  <si>
    <t>5.3 แผนงานรักษาความสงบภายใน</t>
  </si>
  <si>
    <t xml:space="preserve"> บัญชีครุภัณฑ์</t>
  </si>
  <si>
    <t>3.8 แผนงานงบกลาง</t>
  </si>
  <si>
    <t xml:space="preserve">       ครุภัณฑ์  การศึกษา</t>
  </si>
  <si>
    <t xml:space="preserve">       ครุภัณฑ์  โฆษณาและเผยแพร่</t>
  </si>
  <si>
    <t xml:space="preserve">       ครุภัณฑ์  การเกษตร</t>
  </si>
  <si>
    <t>-</t>
  </si>
  <si>
    <t xml:space="preserve">  ค่าพานพุ่มดอกไม้ พวงมาลา</t>
  </si>
  <si>
    <t xml:space="preserve">  ค่าตอบแทนผู้ปฏิบัติราชการอันเป็นโยชน์แก่อปท.</t>
  </si>
  <si>
    <t>1.1 แผนงานบริหารงานทั่วไป</t>
  </si>
  <si>
    <t xml:space="preserve">  วัสดุวิทยาศาสตร์การแพทย์</t>
  </si>
  <si>
    <t xml:space="preserve">  ค่าเช่าพื้นที่เว็บไซต์ และค่าธรรมเนียมที่เกี่ยวข้อง</t>
  </si>
  <si>
    <t>ตู้เหล็ก แบบ 2 บาน</t>
  </si>
  <si>
    <t xml:space="preserve">  ค่าบำรุงรักษาและปรับปรุงที่ดินและสิ่งก่อสร้าง</t>
  </si>
  <si>
    <t xml:space="preserve"> </t>
  </si>
  <si>
    <t xml:space="preserve">  ค่าลงทะเบียนในการฝึกอบรม</t>
  </si>
  <si>
    <t>โครงการสนับสนุนค่าใช้จ่าย</t>
  </si>
  <si>
    <t>การบริหารสถานศึกษา</t>
  </si>
  <si>
    <t>ค่าใช้จ่ายการบริหารสถานศึกษา</t>
  </si>
  <si>
    <t>สำหรับศูนย์พัฒนาเด็กเล็กทั้ง2แห่ง</t>
  </si>
  <si>
    <t>พ.ศ 2565</t>
  </si>
  <si>
    <t>พ.ศ. 2566</t>
  </si>
  <si>
    <t>ส่วนการศึกษาฯ</t>
  </si>
  <si>
    <t xml:space="preserve">  เงินเพิ่มต่าง ๆของข้าราชการ หรือพนักงานส่วนท้องถิ่น</t>
  </si>
  <si>
    <t xml:space="preserve">  ค่าตอบแทนพนักงานจ้าง</t>
  </si>
  <si>
    <t xml:space="preserve">  ค่าใช้จ่ายโครงการประชุมประชาคม</t>
  </si>
  <si>
    <t>ปฐมวัย</t>
  </si>
  <si>
    <t>เครื่องเล่นพัฒนาการเด็ก</t>
  </si>
  <si>
    <t>เพื่อพัฒนาการเด็กปฐมวัยให้มีพัฒนาการทาง</t>
  </si>
  <si>
    <t>ด้านร่างกาย ฯ</t>
  </si>
  <si>
    <t>หมู่ 9</t>
  </si>
  <si>
    <t xml:space="preserve">                                     รวม</t>
  </si>
  <si>
    <t xml:space="preserve">ประเภทเงินสบทบกองทุนบำเหน็จบำนาญ </t>
  </si>
  <si>
    <t>(กบท.)</t>
  </si>
  <si>
    <t xml:space="preserve">                                      รวม</t>
  </si>
  <si>
    <t>ประเภทครุภัณฑ์สำนักงาน รวมทั้งสิ้น</t>
  </si>
  <si>
    <t>แผนการดำเนินงาน</t>
  </si>
  <si>
    <t xml:space="preserve">          องค์การบริหารส่วนตำบลพะงาด</t>
  </si>
  <si>
    <t>อำเภอขามสะแกแสง จังหวัดนครราชสีมา</t>
  </si>
  <si>
    <t>งานนโยบายและแผน  สำนักปลัด</t>
  </si>
  <si>
    <t>คำนำ</t>
  </si>
  <si>
    <t>แผนการดำเนินงาน ประจำปีงบประมาณ  พ.ศ.  2567</t>
  </si>
  <si>
    <t>พ.ศ 2566</t>
  </si>
  <si>
    <t>พ.ศ. 2567</t>
  </si>
  <si>
    <t>หมู่ 3</t>
  </si>
  <si>
    <t xml:space="preserve">ก่อสร้างถนน คสล. ขนาดกว้าง 3.00 เมตร หนา 0.15 เมตร ยาว 107.00 เมตร หรือมีพื้นผิวจราจรไม่น้อยกว่า 321.00 ตารางเมตร พร้อมลงลูกรังไหล่ทางทั้งสองข้าง 0.50 เมตร พร้อมติดตั้งป้ายโครงการ 
ตามแบบ อบต.พะงาดกำหนด จำนวน 1 ป้าย
(รายละเอียดตามแบบ อบต.พะงาดกำหนด) 
</t>
  </si>
  <si>
    <t>โครงการก่อสร้างถนนคอนกรีตเสริมเหล็ก ภายในหมู่บ้านหนองไข่น้ำ หมู่ 4 (4 ช่วง)</t>
  </si>
  <si>
    <t xml:space="preserve">ก่อสร้างถนน คสล.
ช่วงที่ 1 ขนาดกว้าง 5.00 เมตร หนาเฉลี่ย 0.10 เมตร ยาว 30.00 เมตร
ช่วงที่ 2 ขนาดกว้าง 5.00 เมตร หนาเฉลี่ย 0.10 เมตร ยาว 29.00 เมตร
ช่วงที่ 3 ขนาดกว้าง 3.00 เมตร หนาเฉลี่ย 0.10 เมตร ยาว 20.00 เมตร
ช่วงที่ 4 ขนาดกว้าง 4.00 เมตร หนาเฉลี่ย 0.15 เมตร ยาว 15.50 เมตร 
หรือมีพื้นที่ก่อสร้างไม่น้อยกว่า 417.00 ตารางเมตร พร้อมไหล่ทางทั้งสองข้าง 0.50 เมตร 
พร้อมติดตั้งป้ายโครงการ
ตามแบบ อบต.พะงาดกำหนด จำนวน 1 ป้าย 
(รายละเอียดตามแบบ   อบต.พะงาดกำหนด) </t>
  </si>
  <si>
    <t>โครงการก่อสร้างถนนคอนกรีตเสริมเหล็ก ภายในหมู่บ้านมะเกลือ หมู่ 6 (2ช่วง)</t>
  </si>
  <si>
    <t xml:space="preserve">ก่อสร้างถนน คสล.
ช่วงที่ 1 ขนาดกว้าง 3.00 เมตร หนา 0.15 เมตร ยาวรวม 12.50 เมตร
ช่วงที่ 2 ขนาดกว้าง 4.00 เมตร หนา 0.15 เมตรยาวรวม 72.00 เมตร 
หรือมีพื้นผิวจราจรไม่น้อยกว่า 325.50 ตารางเมตร พร้อมลงลูกรังไหล่ทางทั้งสองข้าง 0.50 เมตร พร้อมติดตั้งป้ายโครงการ
ตามแบบ อบต.พะงาดกำหนด จำนวน 1 ป้าย 
(รายละเอียดตามแบบ อบต.พะงาดกำหนด) </t>
  </si>
  <si>
    <t>โครงการก่อสร้างถนนคอนกรีตเสริมเหล็ก ภายในหมู่บ้านดอนใหญ่ หมู่ 7</t>
  </si>
  <si>
    <t>ก่อสร้างถนน คสล.ขนาดกว้าง 3.00 เมตร หนา 0.15 เมตร ยาว 109.00 เมตร หรือมีพื้นผิวจราจรไม่น้อยกว่า 327.00 ตารางเมตร พร้อมลงลูกรังไหล่ทางทั้งสองข้าง 0.20 เมตร 
พร้อมติดตั้งป้ายโครงการ
ตามแบบ อบต.พะงาดกำหนด จำนวน 1 ป้าย 
(รายละเอียดตามแบบ อบต.พะงาดกำหนด)</t>
  </si>
  <si>
    <t>โครงการก่อสร้างถนนคอนกรีตเสริมเหล็ก ภายในหมู่บ้านหนองไอ้เผือก หมู่ 8</t>
  </si>
  <si>
    <t>ก่อสร้างถนน คสล.ขนาดกว้าง 4.00 เมตร หนา 0.15 เมตร ยาว 81.00 เมตร หรือมีพื้นผิวจราจรไม่น้อยกว่า 324.00 ตารางเมตร พร้อมลงลูกรังไหล่ทางทั้งสองข้าง 0.50 เมตร 
พร้อมติดตั้งป้ายโครงการ
ตามแบบ อบต.พะงาดกำหนด จำนวน 1 ป้าย 
(รายละเอียดตามแบบ อบต.พะงาดกำหนด)</t>
  </si>
  <si>
    <t>โครงการก่อสร้างถนนคอนกรีตเสริมเหล็ก ภายในหมู่บ้านหนองบอน หมู่ 9</t>
  </si>
  <si>
    <t>โครงการก่อสร้างถนนคอนกรีตเสริมเหล็ก ภายในหมู่บ้านใหม่ หมู่ 10</t>
  </si>
  <si>
    <t>โครงการปรับปรุงถนนลงหินคลุก ภายในหมู่บ้านโนนประดู่ หมู่ 1</t>
  </si>
  <si>
    <t xml:space="preserve">ปรับปรุงถนนลงหินคลุก ขนาด กว้าง 3.00 เมตร ยาว 950.00 เมตร หนาเฉลี่ย 0.10 เมตร หรือมีปริมาณหินคลุกไม่น้อยกว่า 285.00 ลบ.ม. พร้อมปรับเกลี่ยด้วยรถแทร็กเตอร์ฟาร์มให้เรียบร้อย 
พร้อมติดตั้งป้ายโครงการ
ตามแบบ อบต.พะงาดกำหนด จำนวน 1 ป้าย 
(รายละเอียดตามแบบ อบต.พะงาดกำหนด) </t>
  </si>
  <si>
    <t>โครงการป้องกันและควบคุมและป้องกันโรคพิษสุนัขบ้า</t>
  </si>
  <si>
    <t>โครงการส่งเสริมการดำเนินงานและบริหารจัดการระบบการแพทย์ฉุกเฉินขององค์การบริหารส่วนตำบลพะงาด</t>
  </si>
  <si>
    <t>โครงการเงินอุดหนุนสนุนสำหรับการ</t>
  </si>
  <si>
    <t>ดำเนินงานตามโครงการพระราชดำริ</t>
  </si>
  <si>
    <t>ด้านสาธารณสุข</t>
  </si>
  <si>
    <t>โครงการส่งเสริมอาชีพ หมู่บ้าน/ชุมชน</t>
  </si>
  <si>
    <t>ในตำบลพะงาด</t>
  </si>
  <si>
    <t>โครงการร่วมงานบวงสรวงสักการะ</t>
  </si>
  <si>
    <t>อนุสาวรีย์ท้าวสุรนารี ประจำปี</t>
  </si>
  <si>
    <t>โครงการสนับสนุนงานพิธีทางศาสนา</t>
  </si>
  <si>
    <t>โครงการจัดงานวันพริกและของดี</t>
  </si>
  <si>
    <t>อำเภอขามสะแกแสง</t>
  </si>
  <si>
    <t>โครงการแข็งขันกีฬาหรือเข้าร่วม</t>
  </si>
  <si>
    <t>แข่งขันกีฬาศูนย์พัฒนาเด็กเล็ก</t>
  </si>
  <si>
    <t>โครงการจัดงานประเพณีลอยกระทง</t>
  </si>
  <si>
    <t>โครงการจัดงานวันเด็กแห่งชาติ</t>
  </si>
  <si>
    <t>โครงการจัดงานวันแม่แห่งชาติศูนย์</t>
  </si>
  <si>
    <t>พัฒนาเด็กเล็ก</t>
  </si>
  <si>
    <t>โครงการทัศนศึกษาเสริมสร้างประสบ-</t>
  </si>
  <si>
    <t>การณืการเรียนรู้เด็ก</t>
  </si>
  <si>
    <t>โครงการศูนย์พัฒนาเด็กเล็กปลอดโรค</t>
  </si>
  <si>
    <t>โครงการส่งเสริมคุณภาพอนามัยเด็ก</t>
  </si>
  <si>
    <t>นักเรียน</t>
  </si>
  <si>
    <t>โครงการส่งเสริมเด็กไทยให้รักการอ่าน</t>
  </si>
  <si>
    <t>โครงการให้ความรู้ผู้ปกครองนักเรียน</t>
  </si>
  <si>
    <t>ในเรื่องโรคติดต่อในเด็ก</t>
  </si>
  <si>
    <t>โครงการโคราชเมืองสะอาดเก็บกวาดทั้งจังหวัด</t>
  </si>
  <si>
    <t xml:space="preserve">  เงินประโยชน์ตอบแทนอื่นเป็นกรณีพิเศษ</t>
  </si>
  <si>
    <t>ส่วนคลัง</t>
  </si>
  <si>
    <t xml:space="preserve">  ค่าป่วยการอาสาสมัครป้องกันภัยฝ่ายพลเรือน</t>
  </si>
  <si>
    <t xml:space="preserve">  เงินช่วยเหลือการศึกษาบุตรข้าราชการฯ</t>
  </si>
  <si>
    <t>ส่วนความสงบภายใน</t>
  </si>
  <si>
    <t xml:space="preserve">  รายจ่ายเพื่อให้ได้มาซึ่งบริการ (ค่าจ้างเหมาบริการ)</t>
  </si>
  <si>
    <t xml:space="preserve">  รายจ่ายเกี่ยวกับการรับรองและพิธีการ (ค่ารับรอง)</t>
  </si>
  <si>
    <t>เก้าอี้สำนักงาน</t>
  </si>
  <si>
    <t xml:space="preserve">เพื่อจ่ายเป็นค่าจัดซื้อเก้าอี้สำนักงาน </t>
  </si>
  <si>
    <t>แบบมีพนักพิง จำนวน 1 ตัว</t>
  </si>
  <si>
    <t xml:space="preserve">ตู้กระจกบานเลื่อน </t>
  </si>
  <si>
    <t xml:space="preserve">เพื่อจ่ายเป็นค่าจัดซื้อตู้กระจกบานเลื่อน </t>
  </si>
  <si>
    <t>จำนวน 1 หลัง</t>
  </si>
  <si>
    <t>เพื่อจ่ายเป็นค่าจัดซื้อตู้เหล็กแบบ 2 บาน</t>
  </si>
  <si>
    <t>โต๊ะสำนักงาน</t>
  </si>
  <si>
    <t>เพื่อจ่ายเป็นค่าจัดซื้อโต๊ะสำนักงาน</t>
  </si>
  <si>
    <t>ตู้เหล็กเก็บแฟ้มเอกสาร 40 ช่อง</t>
  </si>
  <si>
    <t>เพื่อจ่ายเป็นค่าจัดซื้อตู้เหล็กเก็บแฟ้ม</t>
  </si>
  <si>
    <t>เอกสาร 40 ช่อง จำนวน 1 หลัง</t>
  </si>
  <si>
    <t>จำนวน 2 หลัง</t>
  </si>
  <si>
    <t>1.2 แผนงานสังคมสงเคราะห์</t>
  </si>
  <si>
    <t>1.3 แผนงานอุตสาหกรรมและการโยธา</t>
  </si>
  <si>
    <t>แผนการดำเนินงาน  ประจำปีงบประมาณ  พ.ศ.  2567</t>
  </si>
  <si>
    <t>โครงการปรับปรุงผิวจราจรแอฟัลท์ติกคอนกรีต ภายในหมู่บ้านสะแกแสง หมู่ 2 (2 ช่วง)</t>
  </si>
  <si>
    <r>
      <t xml:space="preserve">ปรับปรุงผิวจราจรแอสฟัลท์ติกคอนกรีต 
</t>
    </r>
    <r>
      <rPr>
        <u val="single"/>
        <sz val="14"/>
        <rFont val="TH SarabunIT๙"/>
        <family val="2"/>
      </rPr>
      <t>ช่วงที่1</t>
    </r>
    <r>
      <rPr>
        <sz val="14"/>
        <rFont val="TH SarabunIT๙"/>
        <family val="2"/>
      </rPr>
      <t xml:space="preserve"> ขนาด กว้าง 4.00 เมตร ยาว 79.00 เมตร หนา 0.05 เมตร หรือมีพื้นผิวจราจรรวมกันไม่น้อยกว่า 558.00 ตร.ม.
</t>
    </r>
    <r>
      <rPr>
        <u val="single"/>
        <sz val="14"/>
        <rFont val="TH SarabunIT๙"/>
        <family val="2"/>
      </rPr>
      <t>ช่วงที่2</t>
    </r>
    <r>
      <rPr>
        <sz val="14"/>
        <rFont val="TH SarabunIT๙"/>
        <family val="2"/>
      </rPr>
      <t xml:space="preserve"> ขนาด กว้าง 3.50 เมตร ยาว 41.50 เมตร หนา 0.05 เมตร หรือมีพื้นผิวจราจรรวมกันไม่น้อยกว่า 555.75 ตร.ม.
พร้อมติดตั้งป้ายโครงการ                        
ตามแบบ  อบต.พะงาดกำหนด จำนวน 1 ป้าย 
(รายละเอียดตามแบบ อบต.พะงาดกำหนด)</t>
    </r>
  </si>
  <si>
    <t>โครงการรณรงค์และประชาสัมพันธ์เพื่อสร้างจิตสำนึกให้อนุรักษ์ทรัพยากรธรรมชาติฯ</t>
  </si>
  <si>
    <t>ดำเนินงานแล้วเสร็จ</t>
  </si>
  <si>
    <t>กันยายน</t>
  </si>
  <si>
    <t>แล้วเสร็จ</t>
  </si>
  <si>
    <t>สิงหาคม</t>
  </si>
  <si>
    <t>พฤษภาคม</t>
  </si>
  <si>
    <t>เมษายน</t>
  </si>
  <si>
    <t>ธันวาคม</t>
  </si>
  <si>
    <t>มกราคม</t>
  </si>
  <si>
    <t>ดำเนินการแล้วเสร็จ</t>
  </si>
  <si>
    <t>1.1 ส่งเสริมสนับสนุนการวางระบบการพัฒนาด้านโครงสร้างพื้นฐานให้สอดคล้องกับความจำเป็นและความต้องการของประชาชน ก่อสร้าง ปรับปรุงเส้นทางการคมนาคม ไฟฟ้าสาธารณะ อย่างทั่วถึง</t>
  </si>
  <si>
    <t>1.1 กลยุทธ์ดำเนินการก่อสร้าง ปรับปรุงถนนสายหลัก ถนนสายรอง เพื่ออำนวยความสะดวกในการคมนาคมขนส่ง</t>
  </si>
  <si>
    <t xml:space="preserve">     1.2 แผนงานเคหะและชุมชน</t>
  </si>
  <si>
    <t xml:space="preserve">     1.1 แผนงานอุสาหกรรมและการโยธา</t>
  </si>
  <si>
    <t>ประจำปีงบประมาณ พ.ศ. 2567</t>
  </si>
  <si>
    <t>ผลผลิต</t>
  </si>
  <si>
    <t>ของโครงการ</t>
  </si>
  <si>
    <t>โครงการก่อสร้างถนนคอนกรีตเสริมเหล็ก ภายในหมู่บ้านแปะ หมู่ 3 (เชื่อมต่อบ้านหัวบึง ต.ชวึก)</t>
  </si>
  <si>
    <t>ถนนคอนกรีตเสริมเหล็ก บ้านแปะ ม.3</t>
  </si>
  <si>
    <t>ถนนคอนกรีตเสริมเหล็ก บ้านหนอไข่น้ำ ม.4</t>
  </si>
  <si>
    <t>ถนนคอนกรีตเสริมเหล็ก บ้านมะเกลือ ม.6</t>
  </si>
  <si>
    <t>ถนนคอนกรีตเสริมเหล็ก บ้านดอนใหญ่ ม. 7</t>
  </si>
  <si>
    <t>ถนนคอนกรีตเสริมเหล็ก บ้านหนองไอ้เผือก ม. 8</t>
  </si>
  <si>
    <t>ถนนคอนกรีตเสริมเหล็ก บ้านหนองบอน ม. 9</t>
  </si>
  <si>
    <t>ถนนคอนกรีตเสริมเหล็ก บ้านใหม่ ม. 10</t>
  </si>
  <si>
    <t>ถนนหินคลุก บ้านโนนประดู่ ม.1</t>
  </si>
  <si>
    <t>ถนนแอสฟัสท์ติกคอนกรีต บ้านสะแกแสง ม.2</t>
  </si>
  <si>
    <t>เงินอุดหนุนการไฟฟ้าส่วนภูมิภาคโนนสูง ตามโครงการขยายเขตไฟฟ้าดังนี้
1.โครงการขยายเขตไฟฟ้าแรงต่ำภายในตำบลพะงาด   (ซอยบ้านนายอโนทัย) หมู่ 5
ดำเนินการ โดยขยายเขตไฟฟ้าแรงต่ำ ระยะทาง 600.00 เมตร มีเสาไฟฟ้าแรงต่ำไม่น้อยกว่า 15.00 ต้น พร้อมเดินสายไฟฟ้าเชื่อมต่อทุกเสาและเชื่อมต่อกับการไฟฟ้าส่วนภูมิภาคพร้อมใช้ได้เมื่อประชาชนขอใช้ไฟฟ้า 
(รายละเอียดตามแบบแปลนแผนผังและประมาณการของการไฟฟ้าส่วนภูมิภาคอำเภอโนนสูงสาขาขามสะแกแสงกำหนดภายหลัง)</t>
  </si>
  <si>
    <t>ไฟฟ้าแรงต่ำสาธารณะ ซอยบ้านนายอโนทัย บ้านดอนพะงาด ม.5</t>
  </si>
  <si>
    <t>เพื่อจัดกิจกรรม</t>
  </si>
  <si>
    <t>/รัฐพิธีและประเพณีต่างๆ</t>
  </si>
  <si>
    <t>คณะกรรมการหมู่บ้านตาม จำนวน</t>
  </si>
  <si>
    <t>10 หมู่บ้าน ๆ ละ 20,000 บาท</t>
  </si>
  <si>
    <t>โครงการส่งเสริมคุณธรรมและจริยธรรมผู้บริหารท้องถิ่นและพนักงานส่วนตำบล</t>
  </si>
  <si>
    <t>ผบ.และจนท. มีคุณธรรมและจริยธรรมในการปฏิบัติงาน</t>
  </si>
  <si>
    <t>ประชาชนมีจิตสำนึกรักในสถาบัน ชาติ ศาสนา พระมหากษัตย์</t>
  </si>
  <si>
    <t>ประชาชนปลอดภัยจากโรคไข้เลือดออก</t>
  </si>
  <si>
    <t>สุนัขและแมว ได้รับวัคซีนอย่างทั่วถึง</t>
  </si>
  <si>
    <t>ประชาชนในตำบลพะงาด มีคุณภาพชีวิตทีสดใจและปลอดภัย</t>
  </si>
  <si>
    <t xml:space="preserve">อุดหนุนหมู่บ้าน </t>
  </si>
  <si>
    <t>เยาวชน ผู้นำชุมชนจำนวน 100 คน ปลอดยาเสพติด</t>
  </si>
  <si>
    <t xml:space="preserve">กลุ่มอาชีพในตำบลพะงาด มีอาชีพเสริม </t>
  </si>
  <si>
    <t>ประชาขนในตำบลพะงาด สักการะอุนุสาวรีย์ฯ</t>
  </si>
  <si>
    <t xml:space="preserve">ร่วมจัดงานพิธีทางศาสนากับอำเภอขามสะแกแสง </t>
  </si>
  <si>
    <t>ร่วมงานอำเภอขามสะแกแสง</t>
  </si>
  <si>
    <t>เข้าร่วมแข็งขัน</t>
  </si>
  <si>
    <t>กีฬา</t>
  </si>
  <si>
    <t>จัดงานประเพณีท้องถิ่น</t>
  </si>
  <si>
    <t>เด็กนักเรียนปลอดโรค</t>
  </si>
  <si>
    <t>ส่งเสริมคุณธรรมจริยธรรมเด็กนักเรียน</t>
  </si>
  <si>
    <t>เด็กนักเรียนได้เรียนรู้เสริมสร้าง</t>
  </si>
  <si>
    <t>เด็กนักเรียนมีคุณภาพอนามัย</t>
  </si>
  <si>
    <t>เด็กนักเรียนมีความรักการอ่าน</t>
  </si>
  <si>
    <t>อุดหนุนโรงเรียน</t>
  </si>
  <si>
    <t>เด็กนักเรียนมีฟันสวย</t>
  </si>
  <si>
    <t>เด็กนักเรียนมีความรู้เรื่องโรคติดต่อ</t>
  </si>
  <si>
    <t>เงินสมทบกองทุนประกันสังคม</t>
  </si>
  <si>
    <t>เงินสมทบกองทุนเงินทดแทน</t>
  </si>
  <si>
    <t>เงินสมทบ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</si>
  <si>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</si>
  <si>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</si>
  <si>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</si>
  <si>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บำเหน็จบำนาญ</t>
  </si>
  <si>
    <t>กองทุน สปสช.</t>
  </si>
  <si>
    <t>แก้ไขปัญหาความเดือดร้อนประชาชนในตำบลพะงาด</t>
  </si>
  <si>
    <t>จัดกิจกรรมตาม</t>
  </si>
  <si>
    <t>โครงการ อบต.</t>
  </si>
  <si>
    <t xml:space="preserve">สะอาด </t>
  </si>
  <si>
    <t>ปลูกต้นไม้ที่สาธารณปรโยชน์ จำนวน 1 ไร่</t>
  </si>
  <si>
    <t>รายจ่ายประจำ</t>
  </si>
  <si>
    <t>ค่าไฟฟ้า</t>
  </si>
  <si>
    <t>ค่าเช่าพื้นที่ฯ</t>
  </si>
  <si>
    <t>ค่าโทรศัพท์</t>
  </si>
  <si>
    <t>ค่าไปรษณีย์</t>
  </si>
  <si>
    <t>ค่าบริการสื่อสาร</t>
  </si>
  <si>
    <t>ค่าบำรุงรักษา</t>
  </si>
  <si>
    <t>วัสดุสำนักงาน</t>
  </si>
  <si>
    <t>วัสดุไฟฟ้า</t>
  </si>
  <si>
    <t>วัสดุงานบ้านฯ</t>
  </si>
  <si>
    <t>วัสดุยานพาหนะฯ</t>
  </si>
  <si>
    <t>วัสดุเชื้อเพลิงฯ</t>
  </si>
  <si>
    <t>วัสดุวิทยาศาสตร์</t>
  </si>
  <si>
    <t>วัสดุคอมพิวเตอร์</t>
  </si>
  <si>
    <t>วัสดุการเกษตร</t>
  </si>
  <si>
    <t>วัสดุก่อสร้าง</t>
  </si>
  <si>
    <t>วัสดุอื่นฯ</t>
  </si>
  <si>
    <t>วัสดุการศึกษาฯ</t>
  </si>
  <si>
    <t>ทุกหมู่บ้านในตำบลพะงาด</t>
  </si>
  <si>
    <t>ตู้กระจกบานเลื่อน</t>
  </si>
  <si>
    <t xml:space="preserve">ตู้เหล็ก </t>
  </si>
  <si>
    <t>ตู้เหล็กเก็บแฟ้ม</t>
  </si>
  <si>
    <t>ตู้เหล็ก</t>
  </si>
  <si>
    <t>เครื่องเล่นฯ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</si>
</sst>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0.0"/>
    <numFmt numFmtId="202" formatCode="0.0%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[&lt;=99999999][$-D000000]0\-####\-####;[$-D000000]#\-####\-####"/>
    <numFmt numFmtId="208" formatCode="#,##0.000000000000"/>
    <numFmt numFmtId="209" formatCode="#,##0.00000000000"/>
    <numFmt numFmtId="210" formatCode="#,##0.0000000000000"/>
    <numFmt numFmtId="211" formatCode="&quot;฿&quot;#,##0.00"/>
    <numFmt numFmtId="212" formatCode="_(* #,##0.000_);_(* \(#,##0.000\);_(* &quot;-&quot;??_);_(@_)"/>
    <numFmt numFmtId="213" formatCode="_(* #,##0.0000_);_(* \(#,##0.0000\);_(* &quot;-&quot;??_);_(@_)"/>
    <numFmt numFmtId="214" formatCode="[$-1070000]d/mm/yyyy;@"/>
    <numFmt numFmtId="215" formatCode="[$-1070000]d/m/yy;@"/>
  </numFmts>
  <fonts count="74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7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u val="single"/>
      <sz val="14"/>
      <name val="TH SarabunIT๙"/>
      <family val="2"/>
    </font>
    <font>
      <u val="single"/>
      <sz val="14"/>
      <name val="TH SarabunIT๙"/>
      <family val="2"/>
    </font>
    <font>
      <b/>
      <i/>
      <sz val="14"/>
      <name val="TH SarabunIT๙"/>
      <family val="2"/>
    </font>
    <font>
      <b/>
      <sz val="12"/>
      <name val="TH SarabunIT๙"/>
      <family val="2"/>
    </font>
    <font>
      <sz val="36"/>
      <name val="TH SarabunIT๙"/>
      <family val="2"/>
    </font>
    <font>
      <b/>
      <sz val="36"/>
      <name val="TH SarabunIT๙"/>
      <family val="2"/>
    </font>
    <font>
      <b/>
      <sz val="20"/>
      <name val="TH SarabunIT๙"/>
      <family val="2"/>
    </font>
    <font>
      <sz val="16"/>
      <name val="Arial"/>
      <family val="2"/>
    </font>
    <font>
      <sz val="11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  <font>
      <b/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6"/>
      <color indexed="10"/>
      <name val="TH SarabunIT๙"/>
      <family val="2"/>
    </font>
    <font>
      <sz val="17"/>
      <color indexed="10"/>
      <name val="TH SarabunIT๙"/>
      <family val="2"/>
    </font>
    <font>
      <b/>
      <sz val="12"/>
      <color indexed="8"/>
      <name val="TH SarabunIT๙"/>
      <family val="2"/>
    </font>
    <font>
      <sz val="10"/>
      <color indexed="8"/>
      <name val="Tahoma"/>
      <family val="0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7"/>
      <color rgb="FFFF0000"/>
      <name val="TH SarabunIT๙"/>
      <family val="2"/>
    </font>
    <font>
      <b/>
      <sz val="12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00" fontId="2" fillId="0" borderId="0" xfId="33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0" fontId="4" fillId="0" borderId="10" xfId="33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0" fontId="4" fillId="0" borderId="0" xfId="33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00" fontId="4" fillId="0" borderId="0" xfId="33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2" fillId="0" borderId="0" xfId="33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200" fontId="7" fillId="0" borderId="11" xfId="33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200" fontId="7" fillId="0" borderId="14" xfId="33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200" fontId="7" fillId="0" borderId="15" xfId="33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00" fontId="7" fillId="0" borderId="0" xfId="33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left"/>
    </xf>
    <xf numFmtId="200" fontId="7" fillId="0" borderId="12" xfId="33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00" fontId="6" fillId="0" borderId="0" xfId="33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14" xfId="0" applyNumberFormat="1" applyFont="1" applyBorder="1" applyAlignment="1">
      <alignment horizontal="center"/>
    </xf>
    <xf numFmtId="200" fontId="10" fillId="0" borderId="0" xfId="33" applyNumberFormat="1" applyFont="1" applyBorder="1" applyAlignment="1">
      <alignment/>
    </xf>
    <xf numFmtId="0" fontId="6" fillId="0" borderId="16" xfId="0" applyFont="1" applyBorder="1" applyAlignment="1">
      <alignment/>
    </xf>
    <xf numFmtId="200" fontId="7" fillId="0" borderId="16" xfId="33" applyNumberFormat="1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200" fontId="6" fillId="0" borderId="18" xfId="33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200" fontId="6" fillId="0" borderId="21" xfId="33" applyNumberFormat="1" applyFont="1" applyBorder="1" applyAlignment="1">
      <alignment/>
    </xf>
    <xf numFmtId="0" fontId="7" fillId="0" borderId="19" xfId="0" applyFont="1" applyBorder="1" applyAlignment="1">
      <alignment/>
    </xf>
    <xf numFmtId="200" fontId="7" fillId="0" borderId="19" xfId="33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200" fontId="7" fillId="0" borderId="18" xfId="33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200" fontId="7" fillId="0" borderId="22" xfId="33" applyNumberFormat="1" applyFont="1" applyBorder="1" applyAlignment="1">
      <alignment/>
    </xf>
    <xf numFmtId="0" fontId="6" fillId="0" borderId="23" xfId="0" applyFont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200" fontId="7" fillId="0" borderId="19" xfId="33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00" fontId="6" fillId="0" borderId="19" xfId="33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2" fontId="6" fillId="0" borderId="21" xfId="0" applyNumberFormat="1" applyFont="1" applyBorder="1" applyAlignment="1">
      <alignment horizontal="center"/>
    </xf>
    <xf numFmtId="200" fontId="6" fillId="0" borderId="22" xfId="33" applyNumberFormat="1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200" fontId="7" fillId="0" borderId="19" xfId="33" applyNumberFormat="1" applyFont="1" applyBorder="1" applyAlignment="1">
      <alignment/>
    </xf>
    <xf numFmtId="200" fontId="7" fillId="0" borderId="2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200" fontId="6" fillId="0" borderId="13" xfId="33" applyNumberFormat="1" applyFont="1" applyBorder="1" applyAlignment="1">
      <alignment/>
    </xf>
    <xf numFmtId="0" fontId="6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200" fontId="6" fillId="0" borderId="24" xfId="33" applyNumberFormat="1" applyFont="1" applyBorder="1" applyAlignment="1">
      <alignment/>
    </xf>
    <xf numFmtId="194" fontId="7" fillId="0" borderId="16" xfId="33" applyFont="1" applyBorder="1" applyAlignment="1">
      <alignment horizontal="center"/>
    </xf>
    <xf numFmtId="194" fontId="7" fillId="0" borderId="18" xfId="33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00" fontId="6" fillId="33" borderId="13" xfId="33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200" fontId="6" fillId="34" borderId="0" xfId="33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62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00" fontId="6" fillId="0" borderId="0" xfId="3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200" fontId="68" fillId="0" borderId="0" xfId="33" applyNumberFormat="1" applyFont="1" applyBorder="1" applyAlignment="1">
      <alignment/>
    </xf>
    <xf numFmtId="0" fontId="68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9" fillId="34" borderId="0" xfId="0" applyFont="1" applyFill="1" applyBorder="1" applyAlignment="1">
      <alignment horizontal="center"/>
    </xf>
    <xf numFmtId="200" fontId="69" fillId="34" borderId="0" xfId="33" applyNumberFormat="1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0" fontId="68" fillId="34" borderId="0" xfId="0" applyFont="1" applyFill="1" applyAlignment="1">
      <alignment/>
    </xf>
    <xf numFmtId="0" fontId="68" fillId="0" borderId="0" xfId="0" applyFont="1" applyBorder="1" applyAlignment="1">
      <alignment/>
    </xf>
    <xf numFmtId="0" fontId="7" fillId="34" borderId="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0" fillId="0" borderId="11" xfId="0" applyFont="1" applyBorder="1" applyAlignment="1">
      <alignment/>
    </xf>
    <xf numFmtId="0" fontId="70" fillId="0" borderId="0" xfId="0" applyFont="1" applyAlignment="1">
      <alignment/>
    </xf>
    <xf numFmtId="0" fontId="70" fillId="0" borderId="14" xfId="0" applyFont="1" applyBorder="1" applyAlignment="1">
      <alignment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/>
    </xf>
    <xf numFmtId="0" fontId="70" fillId="0" borderId="25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1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7" fillId="0" borderId="19" xfId="33" applyNumberFormat="1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70" fillId="0" borderId="0" xfId="0" applyFont="1" applyBorder="1" applyAlignment="1">
      <alignment/>
    </xf>
    <xf numFmtId="3" fontId="72" fillId="0" borderId="0" xfId="0" applyNumberFormat="1" applyFont="1" applyAlignment="1">
      <alignment/>
    </xf>
    <xf numFmtId="0" fontId="70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 vertical="top" wrapText="1"/>
    </xf>
    <xf numFmtId="200" fontId="70" fillId="0" borderId="0" xfId="33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200" fontId="7" fillId="34" borderId="11" xfId="33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/>
    </xf>
    <xf numFmtId="0" fontId="70" fillId="0" borderId="14" xfId="0" applyFont="1" applyBorder="1" applyAlignment="1">
      <alignment horizontal="center" vertical="top"/>
    </xf>
    <xf numFmtId="0" fontId="69" fillId="33" borderId="27" xfId="0" applyFont="1" applyFill="1" applyBorder="1" applyAlignment="1">
      <alignment horizontal="center"/>
    </xf>
    <xf numFmtId="0" fontId="69" fillId="33" borderId="28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wrapText="1"/>
    </xf>
    <xf numFmtId="0" fontId="68" fillId="0" borderId="28" xfId="0" applyFont="1" applyBorder="1" applyAlignment="1">
      <alignment/>
    </xf>
    <xf numFmtId="0" fontId="70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7" fillId="0" borderId="0" xfId="0" applyFont="1" applyAlignment="1">
      <alignment vertical="center"/>
    </xf>
    <xf numFmtId="0" fontId="69" fillId="0" borderId="26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68" fillId="0" borderId="0" xfId="0" applyFont="1" applyAlignment="1">
      <alignment vertical="center"/>
    </xf>
    <xf numFmtId="200" fontId="7" fillId="0" borderId="14" xfId="33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29" xfId="0" applyFont="1" applyBorder="1" applyAlignment="1">
      <alignment vertical="center"/>
    </xf>
    <xf numFmtId="0" fontId="70" fillId="0" borderId="25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200" fontId="68" fillId="0" borderId="0" xfId="33" applyNumberFormat="1" applyFont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200" fontId="69" fillId="0" borderId="0" xfId="33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200" fontId="69" fillId="33" borderId="13" xfId="33" applyNumberFormat="1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vertical="center"/>
    </xf>
    <xf numFmtId="0" fontId="69" fillId="33" borderId="3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200" fontId="7" fillId="34" borderId="11" xfId="33" applyNumberFormat="1" applyFont="1" applyFill="1" applyBorder="1" applyAlignment="1">
      <alignment vertical="center"/>
    </xf>
    <xf numFmtId="200" fontId="7" fillId="0" borderId="11" xfId="33" applyNumberFormat="1" applyFont="1" applyBorder="1" applyAlignment="1">
      <alignment vertical="center"/>
    </xf>
    <xf numFmtId="0" fontId="69" fillId="33" borderId="30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7" fillId="34" borderId="0" xfId="0" applyFont="1" applyFill="1" applyAlignment="1">
      <alignment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11" xfId="33" applyNumberFormat="1" applyFont="1" applyFill="1" applyBorder="1" applyAlignment="1">
      <alignment horizontal="right" vertical="center"/>
    </xf>
    <xf numFmtId="3" fontId="7" fillId="0" borderId="12" xfId="33" applyNumberFormat="1" applyFont="1" applyBorder="1" applyAlignment="1">
      <alignment horizontal="right" vertical="center"/>
    </xf>
    <xf numFmtId="3" fontId="7" fillId="0" borderId="14" xfId="33" applyNumberFormat="1" applyFont="1" applyBorder="1" applyAlignment="1">
      <alignment horizontal="right" vertical="center"/>
    </xf>
    <xf numFmtId="3" fontId="69" fillId="33" borderId="13" xfId="33" applyNumberFormat="1" applyFont="1" applyFill="1" applyBorder="1" applyAlignment="1">
      <alignment horizontal="right" vertical="center"/>
    </xf>
    <xf numFmtId="3" fontId="6" fillId="0" borderId="14" xfId="33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1" xfId="33" applyNumberFormat="1" applyFont="1" applyBorder="1" applyAlignment="1">
      <alignment horizontal="right" vertical="center"/>
    </xf>
    <xf numFmtId="3" fontId="69" fillId="33" borderId="30" xfId="33" applyNumberFormat="1" applyFont="1" applyFill="1" applyBorder="1" applyAlignment="1">
      <alignment horizontal="right" vertical="center"/>
    </xf>
    <xf numFmtId="200" fontId="7" fillId="0" borderId="12" xfId="33" applyNumberFormat="1" applyFont="1" applyBorder="1" applyAlignment="1">
      <alignment horizontal="right" vertical="center"/>
    </xf>
    <xf numFmtId="200" fontId="7" fillId="0" borderId="14" xfId="33" applyNumberFormat="1" applyFont="1" applyBorder="1" applyAlignment="1">
      <alignment horizontal="right" vertical="center"/>
    </xf>
    <xf numFmtId="200" fontId="6" fillId="0" borderId="12" xfId="33" applyNumberFormat="1" applyFont="1" applyBorder="1" applyAlignment="1">
      <alignment horizontal="right" vertical="center"/>
    </xf>
    <xf numFmtId="3" fontId="7" fillId="34" borderId="14" xfId="0" applyNumberFormat="1" applyFont="1" applyFill="1" applyBorder="1" applyAlignment="1">
      <alignment horizontal="right" vertical="center"/>
    </xf>
    <xf numFmtId="200" fontId="7" fillId="0" borderId="14" xfId="33" applyNumberFormat="1" applyFont="1" applyBorder="1" applyAlignment="1">
      <alignment horizontal="right"/>
    </xf>
    <xf numFmtId="200" fontId="7" fillId="0" borderId="12" xfId="33" applyNumberFormat="1" applyFont="1" applyBorder="1" applyAlignment="1">
      <alignment horizontal="right"/>
    </xf>
    <xf numFmtId="3" fontId="6" fillId="33" borderId="13" xfId="33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200" fontId="69" fillId="33" borderId="13" xfId="33" applyNumberFormat="1" applyFont="1" applyFill="1" applyBorder="1" applyAlignment="1">
      <alignment horizontal="right" vertical="center"/>
    </xf>
    <xf numFmtId="0" fontId="70" fillId="0" borderId="14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69" fillId="33" borderId="30" xfId="0" applyFont="1" applyFill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26" xfId="0" applyFont="1" applyBorder="1" applyAlignment="1">
      <alignment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9" fillId="33" borderId="30" xfId="0" applyFont="1" applyFill="1" applyBorder="1" applyAlignment="1">
      <alignment horizontal="center"/>
    </xf>
    <xf numFmtId="200" fontId="7" fillId="34" borderId="13" xfId="33" applyNumberFormat="1" applyFont="1" applyFill="1" applyBorder="1" applyAlignment="1">
      <alignment horizontal="right" vertical="center"/>
    </xf>
    <xf numFmtId="200" fontId="7" fillId="34" borderId="12" xfId="33" applyNumberFormat="1" applyFont="1" applyFill="1" applyBorder="1" applyAlignment="1">
      <alignment horizontal="right" vertical="center"/>
    </xf>
    <xf numFmtId="200" fontId="7" fillId="34" borderId="14" xfId="33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200" fontId="7" fillId="0" borderId="0" xfId="33" applyNumberFormat="1" applyFont="1" applyBorder="1" applyAlignment="1">
      <alignment horizontal="right"/>
    </xf>
    <xf numFmtId="0" fontId="68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200" fontId="6" fillId="33" borderId="13" xfId="33" applyNumberFormat="1" applyFont="1" applyFill="1" applyBorder="1" applyAlignment="1">
      <alignment vertical="center"/>
    </xf>
    <xf numFmtId="200" fontId="70" fillId="0" borderId="12" xfId="33" applyNumberFormat="1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0" xfId="0" applyFont="1" applyAlignment="1">
      <alignment vertical="top"/>
    </xf>
    <xf numFmtId="0" fontId="70" fillId="0" borderId="12" xfId="0" applyFont="1" applyBorder="1" applyAlignment="1">
      <alignment horizontal="left" vertical="center"/>
    </xf>
    <xf numFmtId="200" fontId="6" fillId="33" borderId="12" xfId="33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200" fontId="6" fillId="0" borderId="0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62" fontId="7" fillId="0" borderId="19" xfId="47" applyNumberFormat="1" applyFont="1" applyBorder="1" applyAlignment="1">
      <alignment horizontal="center" vertical="center"/>
      <protection/>
    </xf>
    <xf numFmtId="4" fontId="7" fillId="0" borderId="19" xfId="0" applyNumberFormat="1" applyFont="1" applyBorder="1" applyAlignment="1">
      <alignment horizontal="right" vertical="center"/>
    </xf>
    <xf numFmtId="62" fontId="7" fillId="0" borderId="19" xfId="0" applyNumberFormat="1" applyFont="1" applyBorder="1" applyAlignment="1">
      <alignment horizontal="center" vertical="center"/>
    </xf>
    <xf numFmtId="4" fontId="7" fillId="0" borderId="19" xfId="33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3" fontId="7" fillId="0" borderId="18" xfId="33" applyNumberFormat="1" applyFont="1" applyBorder="1" applyAlignment="1">
      <alignment vertical="center"/>
    </xf>
    <xf numFmtId="62" fontId="7" fillId="0" borderId="18" xfId="0" applyNumberFormat="1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62" fontId="6" fillId="33" borderId="21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00" fontId="2" fillId="0" borderId="0" xfId="33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" fontId="7" fillId="0" borderId="14" xfId="33" applyNumberFormat="1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62" fontId="6" fillId="33" borderId="20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62" fontId="7" fillId="0" borderId="32" xfId="0" applyNumberFormat="1" applyFont="1" applyBorder="1" applyAlignment="1">
      <alignment horizontal="center" vertical="center"/>
    </xf>
    <xf numFmtId="4" fontId="7" fillId="0" borderId="22" xfId="33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4" fontId="7" fillId="0" borderId="18" xfId="33" applyNumberFormat="1" applyFont="1" applyBorder="1" applyAlignment="1">
      <alignment vertical="center"/>
    </xf>
    <xf numFmtId="4" fontId="6" fillId="33" borderId="20" xfId="0" applyNumberFormat="1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7" fillId="0" borderId="16" xfId="33" applyNumberFormat="1" applyFont="1" applyBorder="1" applyAlignment="1">
      <alignment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vertical="center"/>
    </xf>
    <xf numFmtId="0" fontId="6" fillId="33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6" fillId="33" borderId="11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3" fontId="7" fillId="34" borderId="11" xfId="0" applyNumberFormat="1" applyFont="1" applyFill="1" applyBorder="1" applyAlignment="1">
      <alignment vertical="center"/>
    </xf>
    <xf numFmtId="3" fontId="7" fillId="34" borderId="14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0" fontId="7" fillId="0" borderId="26" xfId="0" applyFont="1" applyBorder="1" applyAlignment="1">
      <alignment/>
    </xf>
    <xf numFmtId="0" fontId="6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69" fillId="33" borderId="11" xfId="0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69" fillId="33" borderId="12" xfId="0" applyFont="1" applyFill="1" applyBorder="1" applyAlignment="1">
      <alignment horizontal="center"/>
    </xf>
    <xf numFmtId="0" fontId="69" fillId="33" borderId="12" xfId="0" applyFont="1" applyFill="1" applyBorder="1" applyAlignment="1">
      <alignment horizontal="center" vertical="top"/>
    </xf>
    <xf numFmtId="0" fontId="69" fillId="33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200" fontId="7" fillId="0" borderId="14" xfId="33" applyNumberFormat="1" applyFont="1" applyBorder="1" applyAlignment="1">
      <alignment horizontal="left" vertical="top"/>
    </xf>
    <xf numFmtId="0" fontId="70" fillId="0" borderId="14" xfId="0" applyFont="1" applyBorder="1" applyAlignment="1">
      <alignment horizontal="left" vertical="top"/>
    </xf>
    <xf numFmtId="0" fontId="70" fillId="0" borderId="15" xfId="0" applyFont="1" applyBorder="1" applyAlignment="1">
      <alignment horizontal="left" vertical="top"/>
    </xf>
    <xf numFmtId="3" fontId="7" fillId="34" borderId="12" xfId="33" applyNumberFormat="1" applyFont="1" applyFill="1" applyBorder="1" applyAlignment="1">
      <alignment horizontal="right" vertical="center"/>
    </xf>
    <xf numFmtId="0" fontId="69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1" fillId="33" borderId="0" xfId="0" applyFont="1" applyFill="1" applyAlignment="1">
      <alignment vertical="center"/>
    </xf>
    <xf numFmtId="0" fontId="69" fillId="34" borderId="11" xfId="0" applyFont="1" applyFill="1" applyBorder="1" applyAlignment="1">
      <alignment horizontal="center"/>
    </xf>
    <xf numFmtId="0" fontId="69" fillId="34" borderId="25" xfId="0" applyFont="1" applyFill="1" applyBorder="1" applyAlignment="1">
      <alignment horizontal="center"/>
    </xf>
    <xf numFmtId="0" fontId="67" fillId="34" borderId="0" xfId="0" applyFont="1" applyFill="1" applyAlignment="1">
      <alignment/>
    </xf>
    <xf numFmtId="0" fontId="69" fillId="33" borderId="25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left" vertical="center"/>
    </xf>
    <xf numFmtId="0" fontId="69" fillId="34" borderId="12" xfId="0" applyFont="1" applyFill="1" applyBorder="1" applyAlignment="1">
      <alignment horizontal="center"/>
    </xf>
    <xf numFmtId="0" fontId="68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center" vertical="top"/>
    </xf>
    <xf numFmtId="0" fontId="69" fillId="34" borderId="12" xfId="0" applyFont="1" applyFill="1" applyBorder="1" applyAlignment="1">
      <alignment horizontal="center" vertical="top"/>
    </xf>
    <xf numFmtId="0" fontId="69" fillId="34" borderId="26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9" fillId="34" borderId="29" xfId="0" applyFont="1" applyFill="1" applyBorder="1" applyAlignment="1">
      <alignment horizontal="center"/>
    </xf>
    <xf numFmtId="0" fontId="69" fillId="33" borderId="34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/>
    </xf>
    <xf numFmtId="200" fontId="68" fillId="34" borderId="11" xfId="33" applyNumberFormat="1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 vertical="top"/>
    </xf>
    <xf numFmtId="0" fontId="69" fillId="0" borderId="0" xfId="0" applyFont="1" applyAlignment="1">
      <alignment horizontal="left" vertical="center"/>
    </xf>
    <xf numFmtId="0" fontId="69" fillId="0" borderId="26" xfId="0" applyFont="1" applyBorder="1" applyAlignment="1">
      <alignment horizontal="left" vertical="center"/>
    </xf>
    <xf numFmtId="3" fontId="7" fillId="34" borderId="12" xfId="0" applyNumberFormat="1" applyFont="1" applyFill="1" applyBorder="1" applyAlignment="1">
      <alignment horizontal="right" vertical="center"/>
    </xf>
    <xf numFmtId="0" fontId="69" fillId="33" borderId="29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68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3" xfId="33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top"/>
    </xf>
    <xf numFmtId="0" fontId="70" fillId="0" borderId="27" xfId="0" applyFont="1" applyBorder="1" applyAlignment="1">
      <alignment vertical="center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Alignment="1">
      <alignment horizontal="left" vertical="top"/>
    </xf>
    <xf numFmtId="0" fontId="7" fillId="34" borderId="12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center" vertical="top"/>
    </xf>
    <xf numFmtId="0" fontId="7" fillId="34" borderId="25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top"/>
    </xf>
    <xf numFmtId="0" fontId="7" fillId="34" borderId="25" xfId="0" applyFont="1" applyFill="1" applyBorder="1" applyAlignment="1">
      <alignment horizontal="center" vertical="top"/>
    </xf>
    <xf numFmtId="0" fontId="7" fillId="34" borderId="34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left" vertical="top"/>
    </xf>
    <xf numFmtId="0" fontId="7" fillId="34" borderId="29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center" vertical="top"/>
    </xf>
    <xf numFmtId="0" fontId="7" fillId="34" borderId="29" xfId="0" applyFont="1" applyFill="1" applyBorder="1" applyAlignment="1">
      <alignment horizontal="center" vertical="top"/>
    </xf>
    <xf numFmtId="0" fontId="7" fillId="34" borderId="31" xfId="0" applyFont="1" applyFill="1" applyBorder="1" applyAlignment="1">
      <alignment horizontal="left"/>
    </xf>
    <xf numFmtId="0" fontId="7" fillId="34" borderId="26" xfId="0" applyFont="1" applyFill="1" applyBorder="1" applyAlignment="1">
      <alignment horizontal="left" vertical="top"/>
    </xf>
    <xf numFmtId="0" fontId="7" fillId="34" borderId="11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34" borderId="0" xfId="0" applyFont="1" applyFill="1" applyBorder="1" applyAlignment="1">
      <alignment horizontal="left" vertical="top"/>
    </xf>
    <xf numFmtId="0" fontId="7" fillId="34" borderId="25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vertical="top"/>
    </xf>
    <xf numFmtId="200" fontId="7" fillId="34" borderId="34" xfId="33" applyNumberFormat="1" applyFont="1" applyFill="1" applyBorder="1" applyAlignment="1">
      <alignment horizontal="center" vertical="top"/>
    </xf>
    <xf numFmtId="0" fontId="7" fillId="34" borderId="31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6" fillId="33" borderId="13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/>
    </xf>
    <xf numFmtId="0" fontId="69" fillId="33" borderId="27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8" fillId="33" borderId="30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200" fontId="7" fillId="34" borderId="11" xfId="33" applyNumberFormat="1" applyFont="1" applyFill="1" applyBorder="1" applyAlignment="1">
      <alignment vertical="top"/>
    </xf>
    <xf numFmtId="200" fontId="7" fillId="34" borderId="11" xfId="33" applyNumberFormat="1" applyFont="1" applyFill="1" applyBorder="1" applyAlignment="1">
      <alignment horizontal="center" vertical="top"/>
    </xf>
    <xf numFmtId="3" fontId="6" fillId="33" borderId="27" xfId="33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17" fontId="7" fillId="0" borderId="11" xfId="0" applyNumberFormat="1" applyFont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center"/>
    </xf>
    <xf numFmtId="0" fontId="68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17" fontId="7" fillId="0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69" fillId="33" borderId="12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right"/>
    </xf>
    <xf numFmtId="200" fontId="6" fillId="10" borderId="20" xfId="0" applyNumberFormat="1" applyFont="1" applyFill="1" applyBorder="1" applyAlignment="1">
      <alignment horizontal="right"/>
    </xf>
    <xf numFmtId="0" fontId="7" fillId="10" borderId="36" xfId="0" applyFont="1" applyFill="1" applyBorder="1" applyAlignment="1">
      <alignment horizontal="right"/>
    </xf>
    <xf numFmtId="0" fontId="7" fillId="10" borderId="37" xfId="0" applyFont="1" applyFill="1" applyBorder="1" applyAlignment="1">
      <alignment horizontal="right"/>
    </xf>
    <xf numFmtId="0" fontId="7" fillId="10" borderId="13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right"/>
    </xf>
    <xf numFmtId="0" fontId="6" fillId="13" borderId="27" xfId="0" applyFont="1" applyFill="1" applyBorder="1" applyAlignment="1">
      <alignment horizontal="center" vertical="center"/>
    </xf>
    <xf numFmtId="200" fontId="6" fillId="13" borderId="12" xfId="33" applyNumberFormat="1" applyFont="1" applyFill="1" applyBorder="1" applyAlignment="1">
      <alignment vertical="center"/>
    </xf>
    <xf numFmtId="0" fontId="7" fillId="13" borderId="0" xfId="0" applyFont="1" applyFill="1" applyAlignment="1">
      <alignment vertical="center"/>
    </xf>
    <xf numFmtId="0" fontId="69" fillId="3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7" fillId="0" borderId="0" xfId="33" applyNumberFormat="1" applyFont="1" applyBorder="1" applyAlignment="1">
      <alignment horizontal="righ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0" borderId="13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top"/>
    </xf>
    <xf numFmtId="0" fontId="3" fillId="18" borderId="0" xfId="0" applyFont="1" applyFill="1" applyAlignment="1">
      <alignment vertical="center"/>
    </xf>
    <xf numFmtId="0" fontId="6" fillId="13" borderId="13" xfId="0" applyFont="1" applyFill="1" applyBorder="1" applyAlignment="1">
      <alignment horizontal="center" vertical="center"/>
    </xf>
    <xf numFmtId="62" fontId="6" fillId="13" borderId="13" xfId="0" applyNumberFormat="1" applyFont="1" applyFill="1" applyBorder="1" applyAlignment="1">
      <alignment horizontal="center" vertical="center"/>
    </xf>
    <xf numFmtId="4" fontId="6" fillId="13" borderId="13" xfId="0" applyNumberFormat="1" applyFont="1" applyFill="1" applyBorder="1" applyAlignment="1">
      <alignment horizontal="right" vertical="center"/>
    </xf>
    <xf numFmtId="0" fontId="7" fillId="13" borderId="30" xfId="0" applyFont="1" applyFill="1" applyBorder="1" applyAlignment="1">
      <alignment horizontal="center" vertical="center"/>
    </xf>
    <xf numFmtId="0" fontId="3" fillId="13" borderId="0" xfId="0" applyFont="1" applyFill="1" applyAlignment="1">
      <alignment vertical="center"/>
    </xf>
    <xf numFmtId="0" fontId="6" fillId="18" borderId="21" xfId="0" applyFont="1" applyFill="1" applyBorder="1" applyAlignment="1">
      <alignment horizontal="center" vertical="center"/>
    </xf>
    <xf numFmtId="4" fontId="6" fillId="18" borderId="21" xfId="0" applyNumberFormat="1" applyFont="1" applyFill="1" applyBorder="1" applyAlignment="1">
      <alignment horizontal="center" vertical="center"/>
    </xf>
    <xf numFmtId="4" fontId="6" fillId="18" borderId="21" xfId="0" applyNumberFormat="1" applyFont="1" applyFill="1" applyBorder="1" applyAlignment="1">
      <alignment horizontal="right" vertical="center"/>
    </xf>
    <xf numFmtId="0" fontId="7" fillId="18" borderId="21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top" wrapText="1"/>
    </xf>
    <xf numFmtId="0" fontId="6" fillId="33" borderId="30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/>
    </xf>
    <xf numFmtId="0" fontId="69" fillId="0" borderId="0" xfId="0" applyFont="1" applyAlignment="1">
      <alignment horizontal="left" vertical="center"/>
    </xf>
    <xf numFmtId="0" fontId="69" fillId="33" borderId="3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9" fillId="33" borderId="13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left" vertical="center"/>
    </xf>
    <xf numFmtId="200" fontId="7" fillId="0" borderId="11" xfId="33" applyNumberFormat="1" applyFont="1" applyBorder="1" applyAlignment="1">
      <alignment horizontal="right" vertical="center"/>
    </xf>
    <xf numFmtId="200" fontId="7" fillId="0" borderId="13" xfId="33" applyNumberFormat="1" applyFont="1" applyBorder="1" applyAlignment="1">
      <alignment horizontal="center" vertical="top"/>
    </xf>
    <xf numFmtId="0" fontId="69" fillId="33" borderId="30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/>
    </xf>
    <xf numFmtId="200" fontId="73" fillId="33" borderId="13" xfId="33" applyNumberFormat="1" applyFont="1" applyFill="1" applyBorder="1" applyAlignment="1">
      <alignment horizontal="right" vertical="center"/>
    </xf>
    <xf numFmtId="0" fontId="18" fillId="0" borderId="1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34" borderId="29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/>
    </xf>
    <xf numFmtId="0" fontId="19" fillId="34" borderId="12" xfId="0" applyFont="1" applyFill="1" applyBorder="1" applyAlignment="1">
      <alignment horizontal="center" vertical="top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6" fillId="34" borderId="13" xfId="0" applyFont="1" applyFill="1" applyBorder="1" applyAlignment="1">
      <alignment horizontal="left" vertical="center" wrapText="1"/>
    </xf>
    <xf numFmtId="0" fontId="17" fillId="34" borderId="13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3" fontId="7" fillId="0" borderId="0" xfId="33" applyNumberFormat="1" applyFont="1" applyFill="1" applyBorder="1" applyAlignment="1">
      <alignment horizontal="right" vertical="center" wrapText="1"/>
    </xf>
    <xf numFmtId="200" fontId="7" fillId="0" borderId="14" xfId="33" applyNumberFormat="1" applyFont="1" applyFill="1" applyBorder="1" applyAlignment="1">
      <alignment vertical="center"/>
    </xf>
    <xf numFmtId="200" fontId="7" fillId="0" borderId="13" xfId="33" applyNumberFormat="1" applyFont="1" applyFill="1" applyBorder="1" applyAlignment="1">
      <alignment vertical="center"/>
    </xf>
    <xf numFmtId="200" fontId="7" fillId="0" borderId="12" xfId="33" applyNumberFormat="1" applyFont="1" applyFill="1" applyBorder="1" applyAlignment="1">
      <alignment vertical="center"/>
    </xf>
    <xf numFmtId="200" fontId="6" fillId="0" borderId="13" xfId="33" applyNumberFormat="1" applyFont="1" applyFill="1" applyBorder="1" applyAlignment="1">
      <alignment horizontal="right" vertical="center"/>
    </xf>
    <xf numFmtId="200" fontId="7" fillId="0" borderId="0" xfId="33" applyNumberFormat="1" applyFont="1" applyFill="1" applyBorder="1" applyAlignment="1">
      <alignment/>
    </xf>
    <xf numFmtId="0" fontId="7" fillId="34" borderId="34" xfId="0" applyFont="1" applyFill="1" applyBorder="1" applyAlignment="1">
      <alignment vertical="top"/>
    </xf>
    <xf numFmtId="0" fontId="7" fillId="34" borderId="31" xfId="0" applyFont="1" applyFill="1" applyBorder="1" applyAlignment="1">
      <alignment vertical="top"/>
    </xf>
    <xf numFmtId="0" fontId="6" fillId="13" borderId="3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68" fillId="33" borderId="13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/>
    </xf>
    <xf numFmtId="0" fontId="69" fillId="33" borderId="28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70" fillId="0" borderId="11" xfId="0" applyFont="1" applyBorder="1" applyAlignment="1">
      <alignment horizontal="center" vertical="top"/>
    </xf>
    <xf numFmtId="0" fontId="70" fillId="0" borderId="14" xfId="0" applyFont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69" fillId="0" borderId="0" xfId="0" applyFont="1" applyAlignment="1">
      <alignment horizontal="left" vertical="center"/>
    </xf>
    <xf numFmtId="0" fontId="69" fillId="33" borderId="27" xfId="0" applyFont="1" applyFill="1" applyBorder="1" applyAlignment="1">
      <alignment horizontal="center" vertical="center"/>
    </xf>
    <xf numFmtId="0" fontId="69" fillId="33" borderId="28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0" borderId="26" xfId="0" applyFont="1" applyBorder="1" applyAlignment="1">
      <alignment horizontal="left" vertical="center"/>
    </xf>
    <xf numFmtId="0" fontId="7" fillId="0" borderId="1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9" fillId="0" borderId="0" xfId="0" applyFont="1" applyAlignment="1">
      <alignment horizontal="left"/>
    </xf>
    <xf numFmtId="0" fontId="69" fillId="0" borderId="26" xfId="0" applyFont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18" fillId="0" borderId="14" xfId="0" applyFont="1" applyBorder="1" applyAlignment="1">
      <alignment horizontal="center" vertical="top" wrapText="1"/>
    </xf>
    <xf numFmtId="0" fontId="68" fillId="33" borderId="27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10" borderId="36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7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30</xdr:row>
      <xdr:rowOff>38100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735330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28</xdr:row>
      <xdr:rowOff>114300</xdr:rowOff>
    </xdr:from>
    <xdr:ext cx="76200" cy="200025"/>
    <xdr:sp fLocksText="0">
      <xdr:nvSpPr>
        <xdr:cNvPr id="2" name="Text Box 12"/>
        <xdr:cNvSpPr txBox="1">
          <a:spLocks noChangeArrowheads="1"/>
        </xdr:cNvSpPr>
      </xdr:nvSpPr>
      <xdr:spPr>
        <a:xfrm>
          <a:off x="6429375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66</xdr:row>
      <xdr:rowOff>0</xdr:rowOff>
    </xdr:from>
    <xdr:to>
      <xdr:col>5</xdr:col>
      <xdr:colOff>952500</xdr:colOff>
      <xdr:row>66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001125" y="182308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101</xdr:row>
      <xdr:rowOff>257175</xdr:rowOff>
    </xdr:from>
    <xdr:to>
      <xdr:col>5</xdr:col>
      <xdr:colOff>952500</xdr:colOff>
      <xdr:row>102</xdr:row>
      <xdr:rowOff>276225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9001125" y="28527375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118</xdr:row>
      <xdr:rowOff>161925</xdr:rowOff>
    </xdr:from>
    <xdr:to>
      <xdr:col>5</xdr:col>
      <xdr:colOff>933450</xdr:colOff>
      <xdr:row>120</xdr:row>
      <xdr:rowOff>19050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982075" y="331851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145</xdr:row>
      <xdr:rowOff>66675</xdr:rowOff>
    </xdr:from>
    <xdr:ext cx="76200" cy="200025"/>
    <xdr:sp fLocksText="0">
      <xdr:nvSpPr>
        <xdr:cNvPr id="6" name="Text Box 5"/>
        <xdr:cNvSpPr txBox="1">
          <a:spLocks noChangeArrowheads="1"/>
        </xdr:cNvSpPr>
      </xdr:nvSpPr>
      <xdr:spPr>
        <a:xfrm>
          <a:off x="8820150" y="403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145</xdr:row>
      <xdr:rowOff>38100</xdr:rowOff>
    </xdr:from>
    <xdr:ext cx="76200" cy="200025"/>
    <xdr:sp fLocksText="0">
      <xdr:nvSpPr>
        <xdr:cNvPr id="7" name="Text Box 10"/>
        <xdr:cNvSpPr txBox="1">
          <a:spLocks noChangeArrowheads="1"/>
        </xdr:cNvSpPr>
      </xdr:nvSpPr>
      <xdr:spPr>
        <a:xfrm>
          <a:off x="7353300" y="40281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143</xdr:row>
      <xdr:rowOff>114300</xdr:rowOff>
    </xdr:from>
    <xdr:ext cx="76200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6429375" y="397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151</xdr:row>
      <xdr:rowOff>57150</xdr:rowOff>
    </xdr:from>
    <xdr:to>
      <xdr:col>5</xdr:col>
      <xdr:colOff>952500</xdr:colOff>
      <xdr:row>151</xdr:row>
      <xdr:rowOff>276225</xdr:rowOff>
    </xdr:to>
    <xdr:sp fLocksText="0">
      <xdr:nvSpPr>
        <xdr:cNvPr id="9" name="Text Box 14"/>
        <xdr:cNvSpPr txBox="1">
          <a:spLocks noChangeArrowheads="1"/>
        </xdr:cNvSpPr>
      </xdr:nvSpPr>
      <xdr:spPr>
        <a:xfrm>
          <a:off x="9001125" y="420147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164</xdr:row>
      <xdr:rowOff>76200</xdr:rowOff>
    </xdr:from>
    <xdr:to>
      <xdr:col>5</xdr:col>
      <xdr:colOff>933450</xdr:colOff>
      <xdr:row>164</xdr:row>
      <xdr:rowOff>285750</xdr:rowOff>
    </xdr:to>
    <xdr:sp fLocksText="0">
      <xdr:nvSpPr>
        <xdr:cNvPr id="10" name="Text Box 15"/>
        <xdr:cNvSpPr txBox="1">
          <a:spLocks noChangeArrowheads="1"/>
        </xdr:cNvSpPr>
      </xdr:nvSpPr>
      <xdr:spPr>
        <a:xfrm>
          <a:off x="8982075" y="457485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175</xdr:row>
      <xdr:rowOff>0</xdr:rowOff>
    </xdr:from>
    <xdr:to>
      <xdr:col>5</xdr:col>
      <xdr:colOff>952500</xdr:colOff>
      <xdr:row>175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9001125" y="488156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695325</xdr:colOff>
      <xdr:row>181</xdr:row>
      <xdr:rowOff>57150</xdr:rowOff>
    </xdr:from>
    <xdr:to>
      <xdr:col>5</xdr:col>
      <xdr:colOff>952500</xdr:colOff>
      <xdr:row>181</xdr:row>
      <xdr:rowOff>276225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9001125" y="50587275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193</xdr:row>
      <xdr:rowOff>285750</xdr:rowOff>
    </xdr:from>
    <xdr:to>
      <xdr:col>5</xdr:col>
      <xdr:colOff>952500</xdr:colOff>
      <xdr:row>194</xdr:row>
      <xdr:rowOff>276225</xdr:rowOff>
    </xdr:to>
    <xdr:sp fLocksText="0">
      <xdr:nvSpPr>
        <xdr:cNvPr id="13" name="Text Box 18"/>
        <xdr:cNvSpPr txBox="1">
          <a:spLocks noChangeArrowheads="1"/>
        </xdr:cNvSpPr>
      </xdr:nvSpPr>
      <xdr:spPr>
        <a:xfrm>
          <a:off x="9001125" y="54244875"/>
          <a:ext cx="257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200</xdr:row>
      <xdr:rowOff>257175</xdr:rowOff>
    </xdr:from>
    <xdr:to>
      <xdr:col>5</xdr:col>
      <xdr:colOff>952500</xdr:colOff>
      <xdr:row>201</xdr:row>
      <xdr:rowOff>276225</xdr:rowOff>
    </xdr:to>
    <xdr:sp fLocksText="0">
      <xdr:nvSpPr>
        <xdr:cNvPr id="14" name="Text Box 19"/>
        <xdr:cNvSpPr txBox="1">
          <a:spLocks noChangeArrowheads="1"/>
        </xdr:cNvSpPr>
      </xdr:nvSpPr>
      <xdr:spPr>
        <a:xfrm>
          <a:off x="9001125" y="56216550"/>
          <a:ext cx="257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82</xdr:row>
      <xdr:rowOff>57150</xdr:rowOff>
    </xdr:from>
    <xdr:to>
      <xdr:col>5</xdr:col>
      <xdr:colOff>952500</xdr:colOff>
      <xdr:row>82</xdr:row>
      <xdr:rowOff>276225</xdr:rowOff>
    </xdr:to>
    <xdr:sp fLocksText="0">
      <xdr:nvSpPr>
        <xdr:cNvPr id="15" name="Text Box 17"/>
        <xdr:cNvSpPr txBox="1">
          <a:spLocks noChangeArrowheads="1"/>
        </xdr:cNvSpPr>
      </xdr:nvSpPr>
      <xdr:spPr>
        <a:xfrm>
          <a:off x="9001125" y="2287905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9525</xdr:colOff>
      <xdr:row>44</xdr:row>
      <xdr:rowOff>0</xdr:rowOff>
    </xdr:from>
    <xdr:ext cx="285750" cy="361950"/>
    <xdr:sp fLocksText="0">
      <xdr:nvSpPr>
        <xdr:cNvPr id="1" name="Text Box 14"/>
        <xdr:cNvSpPr txBox="1">
          <a:spLocks noChangeArrowheads="1"/>
        </xdr:cNvSpPr>
      </xdr:nvSpPr>
      <xdr:spPr>
        <a:xfrm>
          <a:off x="9077325" y="9182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56</xdr:row>
      <xdr:rowOff>0</xdr:rowOff>
    </xdr:from>
    <xdr:ext cx="285750" cy="361950"/>
    <xdr:sp fLocksText="0">
      <xdr:nvSpPr>
        <xdr:cNvPr id="2" name="Text Box 15"/>
        <xdr:cNvSpPr txBox="1">
          <a:spLocks noChangeArrowheads="1"/>
        </xdr:cNvSpPr>
      </xdr:nvSpPr>
      <xdr:spPr>
        <a:xfrm>
          <a:off x="9020175" y="120396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93</xdr:row>
      <xdr:rowOff>0</xdr:rowOff>
    </xdr:from>
    <xdr:ext cx="285750" cy="361950"/>
    <xdr:sp fLocksText="0">
      <xdr:nvSpPr>
        <xdr:cNvPr id="3" name="Text Box 14"/>
        <xdr:cNvSpPr txBox="1">
          <a:spLocks noChangeArrowheads="1"/>
        </xdr:cNvSpPr>
      </xdr:nvSpPr>
      <xdr:spPr>
        <a:xfrm>
          <a:off x="9077325" y="197072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11</xdr:row>
      <xdr:rowOff>0</xdr:rowOff>
    </xdr:from>
    <xdr:ext cx="285750" cy="361950"/>
    <xdr:sp fLocksText="0">
      <xdr:nvSpPr>
        <xdr:cNvPr id="4" name="Text Box 14"/>
        <xdr:cNvSpPr txBox="1">
          <a:spLocks noChangeArrowheads="1"/>
        </xdr:cNvSpPr>
      </xdr:nvSpPr>
      <xdr:spPr>
        <a:xfrm>
          <a:off x="9077325" y="216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83</xdr:row>
      <xdr:rowOff>0</xdr:rowOff>
    </xdr:from>
    <xdr:ext cx="285750" cy="361950"/>
    <xdr:sp fLocksText="0">
      <xdr:nvSpPr>
        <xdr:cNvPr id="5" name="Text Box 15"/>
        <xdr:cNvSpPr txBox="1">
          <a:spLocks noChangeArrowheads="1"/>
        </xdr:cNvSpPr>
      </xdr:nvSpPr>
      <xdr:spPr>
        <a:xfrm>
          <a:off x="9020175" y="1793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67</xdr:row>
      <xdr:rowOff>0</xdr:rowOff>
    </xdr:from>
    <xdr:ext cx="285750" cy="361950"/>
    <xdr:sp fLocksText="0">
      <xdr:nvSpPr>
        <xdr:cNvPr id="6" name="Text Box 14"/>
        <xdr:cNvSpPr txBox="1">
          <a:spLocks noChangeArrowheads="1"/>
        </xdr:cNvSpPr>
      </xdr:nvSpPr>
      <xdr:spPr>
        <a:xfrm>
          <a:off x="9077325" y="141255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171450</xdr:colOff>
      <xdr:row>58</xdr:row>
      <xdr:rowOff>228600</xdr:rowOff>
    </xdr:from>
    <xdr:ext cx="628650" cy="295275"/>
    <xdr:sp fLocksText="0">
      <xdr:nvSpPr>
        <xdr:cNvPr id="1" name="Text Box 34"/>
        <xdr:cNvSpPr txBox="1">
          <a:spLocks noChangeArrowheads="1"/>
        </xdr:cNvSpPr>
      </xdr:nvSpPr>
      <xdr:spPr>
        <a:xfrm>
          <a:off x="9906000" y="13049250"/>
          <a:ext cx="628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60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10001250" y="133159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209550</xdr:colOff>
      <xdr:row>60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9944100" y="13315950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257175</xdr:colOff>
      <xdr:row>60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9991725" y="13315950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19</xdr:row>
      <xdr:rowOff>123825</xdr:rowOff>
    </xdr:from>
    <xdr:ext cx="981075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9744075" y="4648200"/>
          <a:ext cx="981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257175</xdr:colOff>
      <xdr:row>60</xdr:row>
      <xdr:rowOff>0</xdr:rowOff>
    </xdr:from>
    <xdr:ext cx="9715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9991725" y="133159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257175</xdr:colOff>
      <xdr:row>60</xdr:row>
      <xdr:rowOff>0</xdr:rowOff>
    </xdr:from>
    <xdr:ext cx="971550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9991725" y="1331595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32</xdr:col>
      <xdr:colOff>85725</xdr:colOff>
      <xdr:row>8</xdr:row>
      <xdr:rowOff>57150</xdr:rowOff>
    </xdr:from>
    <xdr:to>
      <xdr:col>36</xdr:col>
      <xdr:colOff>28575</xdr:colOff>
      <xdr:row>8</xdr:row>
      <xdr:rowOff>66675</xdr:rowOff>
    </xdr:to>
    <xdr:sp>
      <xdr:nvSpPr>
        <xdr:cNvPr id="8" name="Line 32"/>
        <xdr:cNvSpPr>
          <a:spLocks/>
        </xdr:cNvSpPr>
      </xdr:nvSpPr>
      <xdr:spPr>
        <a:xfrm flipV="1">
          <a:off x="18278475" y="196215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142875</xdr:colOff>
      <xdr:row>45</xdr:row>
      <xdr:rowOff>0</xdr:rowOff>
    </xdr:from>
    <xdr:ext cx="981075" cy="361950"/>
    <xdr:sp fLocksText="0">
      <xdr:nvSpPr>
        <xdr:cNvPr id="9" name="Text Box 37"/>
        <xdr:cNvSpPr txBox="1">
          <a:spLocks noChangeArrowheads="1"/>
        </xdr:cNvSpPr>
      </xdr:nvSpPr>
      <xdr:spPr>
        <a:xfrm>
          <a:off x="9334500" y="10563225"/>
          <a:ext cx="9810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11</xdr:row>
      <xdr:rowOff>0</xdr:rowOff>
    </xdr:from>
    <xdr:to>
      <xdr:col>18</xdr:col>
      <xdr:colOff>238125</xdr:colOff>
      <xdr:row>11</xdr:row>
      <xdr:rowOff>9525</xdr:rowOff>
    </xdr:to>
    <xdr:sp>
      <xdr:nvSpPr>
        <xdr:cNvPr id="10" name="Line 32"/>
        <xdr:cNvSpPr>
          <a:spLocks/>
        </xdr:cNvSpPr>
      </xdr:nvSpPr>
      <xdr:spPr>
        <a:xfrm flipV="1">
          <a:off x="7839075" y="261937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12</xdr:row>
      <xdr:rowOff>228600</xdr:rowOff>
    </xdr:from>
    <xdr:to>
      <xdr:col>18</xdr:col>
      <xdr:colOff>228600</xdr:colOff>
      <xdr:row>12</xdr:row>
      <xdr:rowOff>238125</xdr:rowOff>
    </xdr:to>
    <xdr:sp>
      <xdr:nvSpPr>
        <xdr:cNvPr id="11" name="Line 32"/>
        <xdr:cNvSpPr>
          <a:spLocks/>
        </xdr:cNvSpPr>
      </xdr:nvSpPr>
      <xdr:spPr>
        <a:xfrm flipV="1">
          <a:off x="7829550" y="3086100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219075</xdr:rowOff>
    </xdr:from>
    <xdr:to>
      <xdr:col>18</xdr:col>
      <xdr:colOff>238125</xdr:colOff>
      <xdr:row>14</xdr:row>
      <xdr:rowOff>228600</xdr:rowOff>
    </xdr:to>
    <xdr:sp>
      <xdr:nvSpPr>
        <xdr:cNvPr id="12" name="Line 32"/>
        <xdr:cNvSpPr>
          <a:spLocks/>
        </xdr:cNvSpPr>
      </xdr:nvSpPr>
      <xdr:spPr>
        <a:xfrm flipV="1">
          <a:off x="7839075" y="355282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17</xdr:row>
      <xdr:rowOff>0</xdr:rowOff>
    </xdr:from>
    <xdr:to>
      <xdr:col>18</xdr:col>
      <xdr:colOff>228600</xdr:colOff>
      <xdr:row>17</xdr:row>
      <xdr:rowOff>9525</xdr:rowOff>
    </xdr:to>
    <xdr:sp>
      <xdr:nvSpPr>
        <xdr:cNvPr id="13" name="Line 32"/>
        <xdr:cNvSpPr>
          <a:spLocks/>
        </xdr:cNvSpPr>
      </xdr:nvSpPr>
      <xdr:spPr>
        <a:xfrm flipV="1">
          <a:off x="7829550" y="404812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9525</xdr:rowOff>
    </xdr:from>
    <xdr:to>
      <xdr:col>18</xdr:col>
      <xdr:colOff>247650</xdr:colOff>
      <xdr:row>41</xdr:row>
      <xdr:rowOff>19050</xdr:rowOff>
    </xdr:to>
    <xdr:sp>
      <xdr:nvSpPr>
        <xdr:cNvPr id="14" name="Line 32"/>
        <xdr:cNvSpPr>
          <a:spLocks/>
        </xdr:cNvSpPr>
      </xdr:nvSpPr>
      <xdr:spPr>
        <a:xfrm flipV="1">
          <a:off x="7848600" y="9772650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69</xdr:row>
      <xdr:rowOff>228600</xdr:rowOff>
    </xdr:from>
    <xdr:to>
      <xdr:col>18</xdr:col>
      <xdr:colOff>228600</xdr:colOff>
      <xdr:row>69</xdr:row>
      <xdr:rowOff>238125</xdr:rowOff>
    </xdr:to>
    <xdr:sp>
      <xdr:nvSpPr>
        <xdr:cNvPr id="15" name="Line 32"/>
        <xdr:cNvSpPr>
          <a:spLocks/>
        </xdr:cNvSpPr>
      </xdr:nvSpPr>
      <xdr:spPr>
        <a:xfrm flipV="1">
          <a:off x="7829550" y="15687675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209550</xdr:colOff>
      <xdr:row>23</xdr:row>
      <xdr:rowOff>0</xdr:rowOff>
    </xdr:from>
    <xdr:ext cx="628650" cy="285750"/>
    <xdr:sp fLocksText="0">
      <xdr:nvSpPr>
        <xdr:cNvPr id="1" name="Text Box 34"/>
        <xdr:cNvSpPr txBox="1">
          <a:spLocks noChangeArrowheads="1"/>
        </xdr:cNvSpPr>
      </xdr:nvSpPr>
      <xdr:spPr>
        <a:xfrm>
          <a:off x="10067925" y="54959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23</xdr:row>
      <xdr:rowOff>0</xdr:rowOff>
    </xdr:from>
    <xdr:ext cx="628650" cy="285750"/>
    <xdr:sp fLocksText="0">
      <xdr:nvSpPr>
        <xdr:cNvPr id="2" name="Text Box 35"/>
        <xdr:cNvSpPr txBox="1">
          <a:spLocks noChangeArrowheads="1"/>
        </xdr:cNvSpPr>
      </xdr:nvSpPr>
      <xdr:spPr>
        <a:xfrm>
          <a:off x="10125075" y="54959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209550</xdr:colOff>
      <xdr:row>23</xdr:row>
      <xdr:rowOff>0</xdr:rowOff>
    </xdr:from>
    <xdr:ext cx="628650" cy="285750"/>
    <xdr:sp fLocksText="0">
      <xdr:nvSpPr>
        <xdr:cNvPr id="3" name="Text Box 34"/>
        <xdr:cNvSpPr txBox="1">
          <a:spLocks noChangeArrowheads="1"/>
        </xdr:cNvSpPr>
      </xdr:nvSpPr>
      <xdr:spPr>
        <a:xfrm>
          <a:off x="10067925" y="54959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257175</xdr:colOff>
      <xdr:row>23</xdr:row>
      <xdr:rowOff>0</xdr:rowOff>
    </xdr:from>
    <xdr:ext cx="971550" cy="285750"/>
    <xdr:sp fLocksText="0">
      <xdr:nvSpPr>
        <xdr:cNvPr id="4" name="Text Box 37"/>
        <xdr:cNvSpPr txBox="1">
          <a:spLocks noChangeArrowheads="1"/>
        </xdr:cNvSpPr>
      </xdr:nvSpPr>
      <xdr:spPr>
        <a:xfrm>
          <a:off x="10115550" y="549592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257175</xdr:colOff>
      <xdr:row>6</xdr:row>
      <xdr:rowOff>0</xdr:rowOff>
    </xdr:from>
    <xdr:ext cx="971550" cy="361950"/>
    <xdr:sp fLocksText="0">
      <xdr:nvSpPr>
        <xdr:cNvPr id="5" name="Text Box 37"/>
        <xdr:cNvSpPr txBox="1">
          <a:spLocks noChangeArrowheads="1"/>
        </xdr:cNvSpPr>
      </xdr:nvSpPr>
      <xdr:spPr>
        <a:xfrm>
          <a:off x="10115550" y="1447800"/>
          <a:ext cx="97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200025</xdr:colOff>
      <xdr:row>11</xdr:row>
      <xdr:rowOff>123825</xdr:rowOff>
    </xdr:from>
    <xdr:to>
      <xdr:col>18</xdr:col>
      <xdr:colOff>247650</xdr:colOff>
      <xdr:row>11</xdr:row>
      <xdr:rowOff>142875</xdr:rowOff>
    </xdr:to>
    <xdr:sp>
      <xdr:nvSpPr>
        <xdr:cNvPr id="6" name="Line 32"/>
        <xdr:cNvSpPr>
          <a:spLocks/>
        </xdr:cNvSpPr>
      </xdr:nvSpPr>
      <xdr:spPr>
        <a:xfrm flipV="1">
          <a:off x="7953375" y="2762250"/>
          <a:ext cx="2419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333375</xdr:colOff>
      <xdr:row>12</xdr:row>
      <xdr:rowOff>19050</xdr:rowOff>
    </xdr:from>
    <xdr:ext cx="962025" cy="361950"/>
    <xdr:sp fLocksText="0">
      <xdr:nvSpPr>
        <xdr:cNvPr id="7" name="Text Box 37"/>
        <xdr:cNvSpPr txBox="1">
          <a:spLocks noChangeArrowheads="1"/>
        </xdr:cNvSpPr>
      </xdr:nvSpPr>
      <xdr:spPr>
        <a:xfrm>
          <a:off x="11334750" y="2895600"/>
          <a:ext cx="962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142875</xdr:rowOff>
    </xdr:from>
    <xdr:to>
      <xdr:col>17</xdr:col>
      <xdr:colOff>28575</xdr:colOff>
      <xdr:row>24</xdr:row>
      <xdr:rowOff>142875</xdr:rowOff>
    </xdr:to>
    <xdr:sp>
      <xdr:nvSpPr>
        <xdr:cNvPr id="1" name="Line 59"/>
        <xdr:cNvSpPr>
          <a:spLocks/>
        </xdr:cNvSpPr>
      </xdr:nvSpPr>
      <xdr:spPr>
        <a:xfrm flipV="1">
          <a:off x="7134225" y="58578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31</xdr:row>
      <xdr:rowOff>200025</xdr:rowOff>
    </xdr:from>
    <xdr:to>
      <xdr:col>17</xdr:col>
      <xdr:colOff>0</xdr:colOff>
      <xdr:row>31</xdr:row>
      <xdr:rowOff>200025</xdr:rowOff>
    </xdr:to>
    <xdr:sp>
      <xdr:nvSpPr>
        <xdr:cNvPr id="2" name="Line 75"/>
        <xdr:cNvSpPr>
          <a:spLocks/>
        </xdr:cNvSpPr>
      </xdr:nvSpPr>
      <xdr:spPr>
        <a:xfrm flipV="1">
          <a:off x="7077075" y="75819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62</xdr:row>
      <xdr:rowOff>180975</xdr:rowOff>
    </xdr:from>
    <xdr:to>
      <xdr:col>16</xdr:col>
      <xdr:colOff>209550</xdr:colOff>
      <xdr:row>62</xdr:row>
      <xdr:rowOff>190500</xdr:rowOff>
    </xdr:to>
    <xdr:sp>
      <xdr:nvSpPr>
        <xdr:cNvPr id="3" name="Line 88"/>
        <xdr:cNvSpPr>
          <a:spLocks/>
        </xdr:cNvSpPr>
      </xdr:nvSpPr>
      <xdr:spPr>
        <a:xfrm flipV="1">
          <a:off x="7067550" y="149447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19</xdr:row>
      <xdr:rowOff>114300</xdr:rowOff>
    </xdr:from>
    <xdr:to>
      <xdr:col>15</xdr:col>
      <xdr:colOff>209550</xdr:colOff>
      <xdr:row>19</xdr:row>
      <xdr:rowOff>114300</xdr:rowOff>
    </xdr:to>
    <xdr:sp>
      <xdr:nvSpPr>
        <xdr:cNvPr id="4" name="Line 89"/>
        <xdr:cNvSpPr>
          <a:spLocks/>
        </xdr:cNvSpPr>
      </xdr:nvSpPr>
      <xdr:spPr>
        <a:xfrm flipV="1">
          <a:off x="7143750" y="4638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69</xdr:row>
      <xdr:rowOff>161925</xdr:rowOff>
    </xdr:from>
    <xdr:to>
      <xdr:col>17</xdr:col>
      <xdr:colOff>9525</xdr:colOff>
      <xdr:row>69</xdr:row>
      <xdr:rowOff>171450</xdr:rowOff>
    </xdr:to>
    <xdr:sp>
      <xdr:nvSpPr>
        <xdr:cNvPr id="5" name="Line 91"/>
        <xdr:cNvSpPr>
          <a:spLocks/>
        </xdr:cNvSpPr>
      </xdr:nvSpPr>
      <xdr:spPr>
        <a:xfrm flipV="1">
          <a:off x="7058025" y="16592550"/>
          <a:ext cx="2495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31</xdr:row>
      <xdr:rowOff>0</xdr:rowOff>
    </xdr:from>
    <xdr:ext cx="285750" cy="361950"/>
    <xdr:sp fLocksText="0">
      <xdr:nvSpPr>
        <xdr:cNvPr id="6" name="Text Box 92"/>
        <xdr:cNvSpPr txBox="1">
          <a:spLocks noChangeArrowheads="1"/>
        </xdr:cNvSpPr>
      </xdr:nvSpPr>
      <xdr:spPr>
        <a:xfrm>
          <a:off x="9534525" y="738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47</xdr:row>
      <xdr:rowOff>0</xdr:rowOff>
    </xdr:from>
    <xdr:ext cx="285750" cy="361950"/>
    <xdr:sp fLocksText="0">
      <xdr:nvSpPr>
        <xdr:cNvPr id="7" name="Text Box 93"/>
        <xdr:cNvSpPr txBox="1">
          <a:spLocks noChangeArrowheads="1"/>
        </xdr:cNvSpPr>
      </xdr:nvSpPr>
      <xdr:spPr>
        <a:xfrm>
          <a:off x="9563100" y="111918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58</xdr:row>
      <xdr:rowOff>19050</xdr:rowOff>
    </xdr:from>
    <xdr:ext cx="285750" cy="361950"/>
    <xdr:sp fLocksText="0">
      <xdr:nvSpPr>
        <xdr:cNvPr id="8" name="Text Box 94"/>
        <xdr:cNvSpPr txBox="1">
          <a:spLocks noChangeArrowheads="1"/>
        </xdr:cNvSpPr>
      </xdr:nvSpPr>
      <xdr:spPr>
        <a:xfrm>
          <a:off x="9563100" y="138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75</xdr:row>
      <xdr:rowOff>0</xdr:rowOff>
    </xdr:from>
    <xdr:ext cx="285750" cy="361950"/>
    <xdr:sp fLocksText="0">
      <xdr:nvSpPr>
        <xdr:cNvPr id="9" name="Text Box 95"/>
        <xdr:cNvSpPr txBox="1">
          <a:spLocks noChangeArrowheads="1"/>
        </xdr:cNvSpPr>
      </xdr:nvSpPr>
      <xdr:spPr>
        <a:xfrm>
          <a:off x="94107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88</xdr:row>
      <xdr:rowOff>0</xdr:rowOff>
    </xdr:from>
    <xdr:ext cx="285750" cy="361950"/>
    <xdr:sp fLocksText="0">
      <xdr:nvSpPr>
        <xdr:cNvPr id="10" name="Text Box 96"/>
        <xdr:cNvSpPr txBox="1">
          <a:spLocks noChangeArrowheads="1"/>
        </xdr:cNvSpPr>
      </xdr:nvSpPr>
      <xdr:spPr>
        <a:xfrm>
          <a:off x="9467850" y="209550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96</xdr:row>
      <xdr:rowOff>19050</xdr:rowOff>
    </xdr:from>
    <xdr:ext cx="285750" cy="361950"/>
    <xdr:sp fLocksText="0">
      <xdr:nvSpPr>
        <xdr:cNvPr id="11" name="Text Box 97"/>
        <xdr:cNvSpPr txBox="1">
          <a:spLocks noChangeArrowheads="1"/>
        </xdr:cNvSpPr>
      </xdr:nvSpPr>
      <xdr:spPr>
        <a:xfrm>
          <a:off x="9563100" y="228790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9525</xdr:colOff>
      <xdr:row>81</xdr:row>
      <xdr:rowOff>161925</xdr:rowOff>
    </xdr:from>
    <xdr:to>
      <xdr:col>17</xdr:col>
      <xdr:colOff>9525</xdr:colOff>
      <xdr:row>81</xdr:row>
      <xdr:rowOff>180975</xdr:rowOff>
    </xdr:to>
    <xdr:sp>
      <xdr:nvSpPr>
        <xdr:cNvPr id="12" name="Line 98"/>
        <xdr:cNvSpPr>
          <a:spLocks/>
        </xdr:cNvSpPr>
      </xdr:nvSpPr>
      <xdr:spPr>
        <a:xfrm flipV="1">
          <a:off x="7105650" y="19450050"/>
          <a:ext cx="2447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19050</xdr:colOff>
      <xdr:row>78</xdr:row>
      <xdr:rowOff>19050</xdr:rowOff>
    </xdr:from>
    <xdr:ext cx="285750" cy="361950"/>
    <xdr:sp fLocksText="0">
      <xdr:nvSpPr>
        <xdr:cNvPr id="13" name="Text Box 102"/>
        <xdr:cNvSpPr txBox="1">
          <a:spLocks noChangeArrowheads="1"/>
        </xdr:cNvSpPr>
      </xdr:nvSpPr>
      <xdr:spPr>
        <a:xfrm>
          <a:off x="9563100" y="185928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133350</xdr:colOff>
      <xdr:row>52</xdr:row>
      <xdr:rowOff>190500</xdr:rowOff>
    </xdr:from>
    <xdr:to>
      <xdr:col>16</xdr:col>
      <xdr:colOff>209550</xdr:colOff>
      <xdr:row>52</xdr:row>
      <xdr:rowOff>190500</xdr:rowOff>
    </xdr:to>
    <xdr:sp>
      <xdr:nvSpPr>
        <xdr:cNvPr id="14" name="Line 103"/>
        <xdr:cNvSpPr>
          <a:spLocks/>
        </xdr:cNvSpPr>
      </xdr:nvSpPr>
      <xdr:spPr>
        <a:xfrm flipV="1">
          <a:off x="6991350" y="1257300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75</xdr:row>
      <xdr:rowOff>171450</xdr:rowOff>
    </xdr:from>
    <xdr:to>
      <xdr:col>17</xdr:col>
      <xdr:colOff>47625</xdr:colOff>
      <xdr:row>75</xdr:row>
      <xdr:rowOff>190500</xdr:rowOff>
    </xdr:to>
    <xdr:sp>
      <xdr:nvSpPr>
        <xdr:cNvPr id="15" name="Line 104"/>
        <xdr:cNvSpPr>
          <a:spLocks/>
        </xdr:cNvSpPr>
      </xdr:nvSpPr>
      <xdr:spPr>
        <a:xfrm flipV="1">
          <a:off x="7124700" y="18030825"/>
          <a:ext cx="246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180975</xdr:rowOff>
    </xdr:from>
    <xdr:to>
      <xdr:col>16</xdr:col>
      <xdr:colOff>190500</xdr:colOff>
      <xdr:row>45</xdr:row>
      <xdr:rowOff>180975</xdr:rowOff>
    </xdr:to>
    <xdr:sp>
      <xdr:nvSpPr>
        <xdr:cNvPr id="16" name="Line 105"/>
        <xdr:cNvSpPr>
          <a:spLocks/>
        </xdr:cNvSpPr>
      </xdr:nvSpPr>
      <xdr:spPr>
        <a:xfrm flipV="1">
          <a:off x="7105650" y="108966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161925</xdr:rowOff>
    </xdr:from>
    <xdr:to>
      <xdr:col>16</xdr:col>
      <xdr:colOff>161925</xdr:colOff>
      <xdr:row>38</xdr:row>
      <xdr:rowOff>161925</xdr:rowOff>
    </xdr:to>
    <xdr:sp>
      <xdr:nvSpPr>
        <xdr:cNvPr id="17" name="Line 106"/>
        <xdr:cNvSpPr>
          <a:spLocks/>
        </xdr:cNvSpPr>
      </xdr:nvSpPr>
      <xdr:spPr>
        <a:xfrm>
          <a:off x="7172325" y="92106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59</xdr:row>
      <xdr:rowOff>0</xdr:rowOff>
    </xdr:from>
    <xdr:ext cx="285750" cy="361950"/>
    <xdr:sp fLocksText="0">
      <xdr:nvSpPr>
        <xdr:cNvPr id="18" name="Text Box 107"/>
        <xdr:cNvSpPr txBox="1">
          <a:spLocks noChangeArrowheads="1"/>
        </xdr:cNvSpPr>
      </xdr:nvSpPr>
      <xdr:spPr>
        <a:xfrm>
          <a:off x="9534525" y="1404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75</xdr:row>
      <xdr:rowOff>0</xdr:rowOff>
    </xdr:from>
    <xdr:ext cx="285750" cy="361950"/>
    <xdr:sp fLocksText="0">
      <xdr:nvSpPr>
        <xdr:cNvPr id="19" name="Text Box 108"/>
        <xdr:cNvSpPr txBox="1">
          <a:spLocks noChangeArrowheads="1"/>
        </xdr:cNvSpPr>
      </xdr:nvSpPr>
      <xdr:spPr>
        <a:xfrm>
          <a:off x="9563100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31</xdr:col>
      <xdr:colOff>438150</xdr:colOff>
      <xdr:row>152</xdr:row>
      <xdr:rowOff>152400</xdr:rowOff>
    </xdr:from>
    <xdr:to>
      <xdr:col>33</xdr:col>
      <xdr:colOff>571500</xdr:colOff>
      <xdr:row>152</xdr:row>
      <xdr:rowOff>152400</xdr:rowOff>
    </xdr:to>
    <xdr:sp>
      <xdr:nvSpPr>
        <xdr:cNvPr id="20" name="Line 109"/>
        <xdr:cNvSpPr>
          <a:spLocks/>
        </xdr:cNvSpPr>
      </xdr:nvSpPr>
      <xdr:spPr>
        <a:xfrm>
          <a:off x="18145125" y="3634740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139</xdr:row>
      <xdr:rowOff>0</xdr:rowOff>
    </xdr:from>
    <xdr:ext cx="285750" cy="361950"/>
    <xdr:sp fLocksText="0">
      <xdr:nvSpPr>
        <xdr:cNvPr id="21" name="Text Box 92"/>
        <xdr:cNvSpPr txBox="1">
          <a:spLocks noChangeArrowheads="1"/>
        </xdr:cNvSpPr>
      </xdr:nvSpPr>
      <xdr:spPr>
        <a:xfrm>
          <a:off x="9534525" y="3309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157</xdr:row>
      <xdr:rowOff>0</xdr:rowOff>
    </xdr:from>
    <xdr:ext cx="285750" cy="361950"/>
    <xdr:sp fLocksText="0">
      <xdr:nvSpPr>
        <xdr:cNvPr id="22" name="Text Box 93"/>
        <xdr:cNvSpPr txBox="1">
          <a:spLocks noChangeArrowheads="1"/>
        </xdr:cNvSpPr>
      </xdr:nvSpPr>
      <xdr:spPr>
        <a:xfrm>
          <a:off x="9563100" y="373856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171</xdr:row>
      <xdr:rowOff>19050</xdr:rowOff>
    </xdr:from>
    <xdr:ext cx="285750" cy="361950"/>
    <xdr:sp fLocksText="0">
      <xdr:nvSpPr>
        <xdr:cNvPr id="23" name="Text Box 94"/>
        <xdr:cNvSpPr txBox="1">
          <a:spLocks noChangeArrowheads="1"/>
        </xdr:cNvSpPr>
      </xdr:nvSpPr>
      <xdr:spPr>
        <a:xfrm>
          <a:off x="9563100" y="407384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104775</xdr:colOff>
      <xdr:row>188</xdr:row>
      <xdr:rowOff>228600</xdr:rowOff>
    </xdr:from>
    <xdr:ext cx="285750" cy="361950"/>
    <xdr:sp fLocksText="0">
      <xdr:nvSpPr>
        <xdr:cNvPr id="24" name="Text Box 95"/>
        <xdr:cNvSpPr txBox="1">
          <a:spLocks noChangeArrowheads="1"/>
        </xdr:cNvSpPr>
      </xdr:nvSpPr>
      <xdr:spPr>
        <a:xfrm>
          <a:off x="9410700" y="44996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161925</xdr:colOff>
      <xdr:row>209</xdr:row>
      <xdr:rowOff>0</xdr:rowOff>
    </xdr:from>
    <xdr:ext cx="285750" cy="361950"/>
    <xdr:sp fLocksText="0">
      <xdr:nvSpPr>
        <xdr:cNvPr id="25" name="Text Box 96"/>
        <xdr:cNvSpPr txBox="1">
          <a:spLocks noChangeArrowheads="1"/>
        </xdr:cNvSpPr>
      </xdr:nvSpPr>
      <xdr:spPr>
        <a:xfrm>
          <a:off x="9467850" y="4976812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218</xdr:row>
      <xdr:rowOff>19050</xdr:rowOff>
    </xdr:from>
    <xdr:ext cx="285750" cy="361950"/>
    <xdr:sp fLocksText="0">
      <xdr:nvSpPr>
        <xdr:cNvPr id="26" name="Text Box 97"/>
        <xdr:cNvSpPr txBox="1">
          <a:spLocks noChangeArrowheads="1"/>
        </xdr:cNvSpPr>
      </xdr:nvSpPr>
      <xdr:spPr>
        <a:xfrm>
          <a:off x="9563100" y="519303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201</xdr:row>
      <xdr:rowOff>19050</xdr:rowOff>
    </xdr:from>
    <xdr:ext cx="285750" cy="361950"/>
    <xdr:sp fLocksText="0">
      <xdr:nvSpPr>
        <xdr:cNvPr id="27" name="Text Box 102"/>
        <xdr:cNvSpPr txBox="1">
          <a:spLocks noChangeArrowheads="1"/>
        </xdr:cNvSpPr>
      </xdr:nvSpPr>
      <xdr:spPr>
        <a:xfrm>
          <a:off x="9563100" y="478821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172</xdr:row>
      <xdr:rowOff>0</xdr:rowOff>
    </xdr:from>
    <xdr:ext cx="285750" cy="361950"/>
    <xdr:sp fLocksText="0">
      <xdr:nvSpPr>
        <xdr:cNvPr id="28" name="Text Box 107"/>
        <xdr:cNvSpPr txBox="1">
          <a:spLocks noChangeArrowheads="1"/>
        </xdr:cNvSpPr>
      </xdr:nvSpPr>
      <xdr:spPr>
        <a:xfrm>
          <a:off x="9534525" y="409575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</xdr:colOff>
      <xdr:row>190</xdr:row>
      <xdr:rowOff>0</xdr:rowOff>
    </xdr:from>
    <xdr:ext cx="285750" cy="361950"/>
    <xdr:sp fLocksText="0">
      <xdr:nvSpPr>
        <xdr:cNvPr id="29" name="Text Box 108"/>
        <xdr:cNvSpPr txBox="1">
          <a:spLocks noChangeArrowheads="1"/>
        </xdr:cNvSpPr>
      </xdr:nvSpPr>
      <xdr:spPr>
        <a:xfrm>
          <a:off x="9563100" y="4524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228600</xdr:colOff>
      <xdr:row>75</xdr:row>
      <xdr:rowOff>0</xdr:rowOff>
    </xdr:from>
    <xdr:ext cx="285750" cy="361950"/>
    <xdr:sp fLocksText="0">
      <xdr:nvSpPr>
        <xdr:cNvPr id="30" name="Text Box 107"/>
        <xdr:cNvSpPr txBox="1">
          <a:spLocks noChangeArrowheads="1"/>
        </xdr:cNvSpPr>
      </xdr:nvSpPr>
      <xdr:spPr>
        <a:xfrm>
          <a:off x="9534525" y="1785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76200</xdr:colOff>
      <xdr:row>86</xdr:row>
      <xdr:rowOff>142875</xdr:rowOff>
    </xdr:from>
    <xdr:to>
      <xdr:col>16</xdr:col>
      <xdr:colOff>161925</xdr:colOff>
      <xdr:row>86</xdr:row>
      <xdr:rowOff>152400</xdr:rowOff>
    </xdr:to>
    <xdr:sp>
      <xdr:nvSpPr>
        <xdr:cNvPr id="31" name="Line 98"/>
        <xdr:cNvSpPr>
          <a:spLocks/>
        </xdr:cNvSpPr>
      </xdr:nvSpPr>
      <xdr:spPr>
        <a:xfrm>
          <a:off x="7172325" y="20621625"/>
          <a:ext cx="2295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94</xdr:row>
      <xdr:rowOff>0</xdr:rowOff>
    </xdr:from>
    <xdr:ext cx="285750" cy="361950"/>
    <xdr:sp fLocksText="0">
      <xdr:nvSpPr>
        <xdr:cNvPr id="32" name="Text Box 107"/>
        <xdr:cNvSpPr txBox="1">
          <a:spLocks noChangeArrowheads="1"/>
        </xdr:cNvSpPr>
      </xdr:nvSpPr>
      <xdr:spPr>
        <a:xfrm>
          <a:off x="9534525" y="223837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190500</xdr:colOff>
      <xdr:row>97</xdr:row>
      <xdr:rowOff>142875</xdr:rowOff>
    </xdr:from>
    <xdr:to>
      <xdr:col>14</xdr:col>
      <xdr:colOff>228600</xdr:colOff>
      <xdr:row>97</xdr:row>
      <xdr:rowOff>152400</xdr:rowOff>
    </xdr:to>
    <xdr:sp>
      <xdr:nvSpPr>
        <xdr:cNvPr id="33" name="Line 98"/>
        <xdr:cNvSpPr>
          <a:spLocks/>
        </xdr:cNvSpPr>
      </xdr:nvSpPr>
      <xdr:spPr>
        <a:xfrm flipV="1">
          <a:off x="7048500" y="23241000"/>
          <a:ext cx="200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103</xdr:row>
      <xdr:rowOff>114300</xdr:rowOff>
    </xdr:from>
    <xdr:to>
      <xdr:col>15</xdr:col>
      <xdr:colOff>9525</xdr:colOff>
      <xdr:row>103</xdr:row>
      <xdr:rowOff>123825</xdr:rowOff>
    </xdr:to>
    <xdr:sp>
      <xdr:nvSpPr>
        <xdr:cNvPr id="34" name="Line 98"/>
        <xdr:cNvSpPr>
          <a:spLocks/>
        </xdr:cNvSpPr>
      </xdr:nvSpPr>
      <xdr:spPr>
        <a:xfrm flipV="1">
          <a:off x="7077075" y="24641175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114300</xdr:rowOff>
    </xdr:from>
    <xdr:to>
      <xdr:col>17</xdr:col>
      <xdr:colOff>238125</xdr:colOff>
      <xdr:row>7</xdr:row>
      <xdr:rowOff>123825</xdr:rowOff>
    </xdr:to>
    <xdr:sp>
      <xdr:nvSpPr>
        <xdr:cNvPr id="35" name="Line 89"/>
        <xdr:cNvSpPr>
          <a:spLocks/>
        </xdr:cNvSpPr>
      </xdr:nvSpPr>
      <xdr:spPr>
        <a:xfrm>
          <a:off x="7143750" y="1781175"/>
          <a:ext cx="2638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133350</xdr:rowOff>
    </xdr:from>
    <xdr:to>
      <xdr:col>17</xdr:col>
      <xdr:colOff>228600</xdr:colOff>
      <xdr:row>9</xdr:row>
      <xdr:rowOff>133350</xdr:rowOff>
    </xdr:to>
    <xdr:sp>
      <xdr:nvSpPr>
        <xdr:cNvPr id="36" name="Line 89"/>
        <xdr:cNvSpPr>
          <a:spLocks/>
        </xdr:cNvSpPr>
      </xdr:nvSpPr>
      <xdr:spPr>
        <a:xfrm flipV="1">
          <a:off x="7639050" y="22764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5</xdr:row>
      <xdr:rowOff>0</xdr:rowOff>
    </xdr:from>
    <xdr:to>
      <xdr:col>6</xdr:col>
      <xdr:colOff>552450</xdr:colOff>
      <xdr:row>10</xdr:row>
      <xdr:rowOff>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2905125"/>
          <a:ext cx="28003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95250</xdr:colOff>
      <xdr:row>35</xdr:row>
      <xdr:rowOff>38100</xdr:rowOff>
    </xdr:from>
    <xdr:ext cx="76200" cy="123825"/>
    <xdr:sp fLocksText="0">
      <xdr:nvSpPr>
        <xdr:cNvPr id="1" name="Text Box 10"/>
        <xdr:cNvSpPr txBox="1">
          <a:spLocks noChangeArrowheads="1"/>
        </xdr:cNvSpPr>
      </xdr:nvSpPr>
      <xdr:spPr>
        <a:xfrm>
          <a:off x="7496175" y="9277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34</xdr:row>
      <xdr:rowOff>114300</xdr:rowOff>
    </xdr:from>
    <xdr:ext cx="76200" cy="76200"/>
    <xdr:sp fLocksText="0">
      <xdr:nvSpPr>
        <xdr:cNvPr id="2" name="Text Box 12"/>
        <xdr:cNvSpPr txBox="1">
          <a:spLocks noChangeArrowheads="1"/>
        </xdr:cNvSpPr>
      </xdr:nvSpPr>
      <xdr:spPr>
        <a:xfrm>
          <a:off x="6477000" y="90678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83</xdr:row>
      <xdr:rowOff>0</xdr:rowOff>
    </xdr:from>
    <xdr:to>
      <xdr:col>5</xdr:col>
      <xdr:colOff>952500</xdr:colOff>
      <xdr:row>83</xdr:row>
      <xdr:rowOff>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9144000" y="229933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  <xdr:twoCellAnchor>
    <xdr:from>
      <xdr:col>5</xdr:col>
      <xdr:colOff>676275</xdr:colOff>
      <xdr:row>119</xdr:row>
      <xdr:rowOff>285750</xdr:rowOff>
    </xdr:from>
    <xdr:to>
      <xdr:col>5</xdr:col>
      <xdr:colOff>933450</xdr:colOff>
      <xdr:row>121</xdr:row>
      <xdr:rowOff>19050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9124950" y="33604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oneCellAnchor>
    <xdr:from>
      <xdr:col>5</xdr:col>
      <xdr:colOff>514350</xdr:colOff>
      <xdr:row>122</xdr:row>
      <xdr:rowOff>0</xdr:rowOff>
    </xdr:from>
    <xdr:ext cx="7620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8963025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122</xdr:row>
      <xdr:rowOff>0</xdr:rowOff>
    </xdr:from>
    <xdr:ext cx="76200" cy="161925"/>
    <xdr:sp fLocksText="0">
      <xdr:nvSpPr>
        <xdr:cNvPr id="6" name="Text Box 10"/>
        <xdr:cNvSpPr txBox="1">
          <a:spLocks noChangeArrowheads="1"/>
        </xdr:cNvSpPr>
      </xdr:nvSpPr>
      <xdr:spPr>
        <a:xfrm>
          <a:off x="7496175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171450</xdr:colOff>
      <xdr:row>122</xdr:row>
      <xdr:rowOff>0</xdr:rowOff>
    </xdr:from>
    <xdr:ext cx="76200" cy="161925"/>
    <xdr:sp fLocksText="0">
      <xdr:nvSpPr>
        <xdr:cNvPr id="7" name="Text Box 12"/>
        <xdr:cNvSpPr txBox="1">
          <a:spLocks noChangeArrowheads="1"/>
        </xdr:cNvSpPr>
      </xdr:nvSpPr>
      <xdr:spPr>
        <a:xfrm>
          <a:off x="6477000" y="340518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695325</xdr:colOff>
      <xdr:row>102</xdr:row>
      <xdr:rowOff>57150</xdr:rowOff>
    </xdr:from>
    <xdr:to>
      <xdr:col>5</xdr:col>
      <xdr:colOff>952500</xdr:colOff>
      <xdr:row>102</xdr:row>
      <xdr:rowOff>276225</xdr:rowOff>
    </xdr:to>
    <xdr:sp fLocksText="0">
      <xdr:nvSpPr>
        <xdr:cNvPr id="8" name="Text Box 17"/>
        <xdr:cNvSpPr txBox="1">
          <a:spLocks noChangeArrowheads="1"/>
        </xdr:cNvSpPr>
      </xdr:nvSpPr>
      <xdr:spPr>
        <a:xfrm>
          <a:off x="9144000" y="284988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36</xdr:row>
      <xdr:rowOff>0</xdr:rowOff>
    </xdr:from>
    <xdr:to>
      <xdr:col>5</xdr:col>
      <xdr:colOff>952500</xdr:colOff>
      <xdr:row>36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9144000" y="952500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-8-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63</xdr:row>
      <xdr:rowOff>390525</xdr:rowOff>
    </xdr:from>
    <xdr:to>
      <xdr:col>18</xdr:col>
      <xdr:colOff>219075</xdr:colOff>
      <xdr:row>63</xdr:row>
      <xdr:rowOff>390525</xdr:rowOff>
    </xdr:to>
    <xdr:sp>
      <xdr:nvSpPr>
        <xdr:cNvPr id="1" name="Line 75"/>
        <xdr:cNvSpPr>
          <a:spLocks/>
        </xdr:cNvSpPr>
      </xdr:nvSpPr>
      <xdr:spPr>
        <a:xfrm flipV="1">
          <a:off x="8582025" y="204216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228600</xdr:colOff>
      <xdr:row>61</xdr:row>
      <xdr:rowOff>0</xdr:rowOff>
    </xdr:from>
    <xdr:ext cx="285750" cy="361950"/>
    <xdr:sp fLocksText="0">
      <xdr:nvSpPr>
        <xdr:cNvPr id="2" name="Text Box 92"/>
        <xdr:cNvSpPr txBox="1">
          <a:spLocks noChangeArrowheads="1"/>
        </xdr:cNvSpPr>
      </xdr:nvSpPr>
      <xdr:spPr>
        <a:xfrm>
          <a:off x="10544175" y="195357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82</xdr:row>
      <xdr:rowOff>0</xdr:rowOff>
    </xdr:from>
    <xdr:ext cx="285750" cy="371475"/>
    <xdr:sp fLocksText="0">
      <xdr:nvSpPr>
        <xdr:cNvPr id="3" name="Text Box 93"/>
        <xdr:cNvSpPr txBox="1">
          <a:spLocks noChangeArrowheads="1"/>
        </xdr:cNvSpPr>
      </xdr:nvSpPr>
      <xdr:spPr>
        <a:xfrm>
          <a:off x="105727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82</xdr:row>
      <xdr:rowOff>0</xdr:rowOff>
    </xdr:from>
    <xdr:ext cx="285750" cy="371475"/>
    <xdr:sp fLocksText="0">
      <xdr:nvSpPr>
        <xdr:cNvPr id="4" name="Text Box 94"/>
        <xdr:cNvSpPr txBox="1">
          <a:spLocks noChangeArrowheads="1"/>
        </xdr:cNvSpPr>
      </xdr:nvSpPr>
      <xdr:spPr>
        <a:xfrm>
          <a:off x="105727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82</xdr:row>
      <xdr:rowOff>0</xdr:rowOff>
    </xdr:from>
    <xdr:ext cx="285750" cy="371475"/>
    <xdr:sp fLocksText="0">
      <xdr:nvSpPr>
        <xdr:cNvPr id="5" name="Text Box 95"/>
        <xdr:cNvSpPr txBox="1">
          <a:spLocks noChangeArrowheads="1"/>
        </xdr:cNvSpPr>
      </xdr:nvSpPr>
      <xdr:spPr>
        <a:xfrm>
          <a:off x="104203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82</xdr:row>
      <xdr:rowOff>0</xdr:rowOff>
    </xdr:from>
    <xdr:ext cx="285750" cy="371475"/>
    <xdr:sp fLocksText="0">
      <xdr:nvSpPr>
        <xdr:cNvPr id="6" name="Text Box 96"/>
        <xdr:cNvSpPr txBox="1">
          <a:spLocks noChangeArrowheads="1"/>
        </xdr:cNvSpPr>
      </xdr:nvSpPr>
      <xdr:spPr>
        <a:xfrm>
          <a:off x="1047750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71475"/>
    <xdr:sp fLocksText="0">
      <xdr:nvSpPr>
        <xdr:cNvPr id="7" name="Text Box 97"/>
        <xdr:cNvSpPr txBox="1">
          <a:spLocks noChangeArrowheads="1"/>
        </xdr:cNvSpPr>
      </xdr:nvSpPr>
      <xdr:spPr>
        <a:xfrm>
          <a:off x="10572750" y="37518975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82</xdr:row>
      <xdr:rowOff>0</xdr:rowOff>
    </xdr:from>
    <xdr:ext cx="285750" cy="371475"/>
    <xdr:sp fLocksText="0">
      <xdr:nvSpPr>
        <xdr:cNvPr id="8" name="Text Box 102"/>
        <xdr:cNvSpPr txBox="1">
          <a:spLocks noChangeArrowheads="1"/>
        </xdr:cNvSpPr>
      </xdr:nvSpPr>
      <xdr:spPr>
        <a:xfrm>
          <a:off x="105727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82</xdr:row>
      <xdr:rowOff>0</xdr:rowOff>
    </xdr:from>
    <xdr:ext cx="285750" cy="371475"/>
    <xdr:sp fLocksText="0">
      <xdr:nvSpPr>
        <xdr:cNvPr id="9" name="Text Box 107"/>
        <xdr:cNvSpPr txBox="1">
          <a:spLocks noChangeArrowheads="1"/>
        </xdr:cNvSpPr>
      </xdr:nvSpPr>
      <xdr:spPr>
        <a:xfrm>
          <a:off x="10544175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82</xdr:row>
      <xdr:rowOff>0</xdr:rowOff>
    </xdr:from>
    <xdr:ext cx="285750" cy="371475"/>
    <xdr:sp fLocksText="0">
      <xdr:nvSpPr>
        <xdr:cNvPr id="10" name="Text Box 108"/>
        <xdr:cNvSpPr txBox="1">
          <a:spLocks noChangeArrowheads="1"/>
        </xdr:cNvSpPr>
      </xdr:nvSpPr>
      <xdr:spPr>
        <a:xfrm>
          <a:off x="105727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609600"/>
    <xdr:sp fLocksText="0">
      <xdr:nvSpPr>
        <xdr:cNvPr id="11" name="Text Box 92"/>
        <xdr:cNvSpPr txBox="1">
          <a:spLocks noChangeArrowheads="1"/>
        </xdr:cNvSpPr>
      </xdr:nvSpPr>
      <xdr:spPr>
        <a:xfrm>
          <a:off x="10544175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609600"/>
    <xdr:sp fLocksText="0">
      <xdr:nvSpPr>
        <xdr:cNvPr id="12" name="Text Box 93"/>
        <xdr:cNvSpPr txBox="1">
          <a:spLocks noChangeArrowheads="1"/>
        </xdr:cNvSpPr>
      </xdr:nvSpPr>
      <xdr:spPr>
        <a:xfrm>
          <a:off x="10572750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609600"/>
    <xdr:sp fLocksText="0">
      <xdr:nvSpPr>
        <xdr:cNvPr id="13" name="Text Box 94"/>
        <xdr:cNvSpPr txBox="1">
          <a:spLocks noChangeArrowheads="1"/>
        </xdr:cNvSpPr>
      </xdr:nvSpPr>
      <xdr:spPr>
        <a:xfrm>
          <a:off x="10572750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28575</xdr:colOff>
      <xdr:row>110</xdr:row>
      <xdr:rowOff>161925</xdr:rowOff>
    </xdr:from>
    <xdr:ext cx="285750" cy="600075"/>
    <xdr:sp fLocksText="0">
      <xdr:nvSpPr>
        <xdr:cNvPr id="14" name="Text Box 95"/>
        <xdr:cNvSpPr txBox="1">
          <a:spLocks noChangeArrowheads="1"/>
        </xdr:cNvSpPr>
      </xdr:nvSpPr>
      <xdr:spPr>
        <a:xfrm>
          <a:off x="10582275" y="37680900"/>
          <a:ext cx="2857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609600"/>
    <xdr:sp fLocksText="0">
      <xdr:nvSpPr>
        <xdr:cNvPr id="15" name="Text Box 96"/>
        <xdr:cNvSpPr txBox="1">
          <a:spLocks noChangeArrowheads="1"/>
        </xdr:cNvSpPr>
      </xdr:nvSpPr>
      <xdr:spPr>
        <a:xfrm>
          <a:off x="10477500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609600"/>
    <xdr:sp fLocksText="0">
      <xdr:nvSpPr>
        <xdr:cNvPr id="16" name="Text Box 97"/>
        <xdr:cNvSpPr txBox="1">
          <a:spLocks noChangeArrowheads="1"/>
        </xdr:cNvSpPr>
      </xdr:nvSpPr>
      <xdr:spPr>
        <a:xfrm>
          <a:off x="10572750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609600"/>
    <xdr:sp fLocksText="0">
      <xdr:nvSpPr>
        <xdr:cNvPr id="17" name="Text Box 102"/>
        <xdr:cNvSpPr txBox="1">
          <a:spLocks noChangeArrowheads="1"/>
        </xdr:cNvSpPr>
      </xdr:nvSpPr>
      <xdr:spPr>
        <a:xfrm>
          <a:off x="10572750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609600"/>
    <xdr:sp fLocksText="0">
      <xdr:nvSpPr>
        <xdr:cNvPr id="18" name="Text Box 107"/>
        <xdr:cNvSpPr txBox="1">
          <a:spLocks noChangeArrowheads="1"/>
        </xdr:cNvSpPr>
      </xdr:nvSpPr>
      <xdr:spPr>
        <a:xfrm>
          <a:off x="10544175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609600"/>
    <xdr:sp fLocksText="0">
      <xdr:nvSpPr>
        <xdr:cNvPr id="19" name="Text Box 108"/>
        <xdr:cNvSpPr txBox="1">
          <a:spLocks noChangeArrowheads="1"/>
        </xdr:cNvSpPr>
      </xdr:nvSpPr>
      <xdr:spPr>
        <a:xfrm>
          <a:off x="10572750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82</xdr:row>
      <xdr:rowOff>0</xdr:rowOff>
    </xdr:from>
    <xdr:ext cx="285750" cy="371475"/>
    <xdr:sp fLocksText="0">
      <xdr:nvSpPr>
        <xdr:cNvPr id="20" name="Text Box 107"/>
        <xdr:cNvSpPr txBox="1">
          <a:spLocks noChangeArrowheads="1"/>
        </xdr:cNvSpPr>
      </xdr:nvSpPr>
      <xdr:spPr>
        <a:xfrm>
          <a:off x="10544175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0050"/>
    <xdr:sp fLocksText="0">
      <xdr:nvSpPr>
        <xdr:cNvPr id="21" name="Text Box 107"/>
        <xdr:cNvSpPr txBox="1">
          <a:spLocks noChangeArrowheads="1"/>
        </xdr:cNvSpPr>
      </xdr:nvSpPr>
      <xdr:spPr>
        <a:xfrm>
          <a:off x="10544175" y="37518975"/>
          <a:ext cx="285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609600"/>
    <xdr:sp fLocksText="0">
      <xdr:nvSpPr>
        <xdr:cNvPr id="22" name="Text Box 107"/>
        <xdr:cNvSpPr txBox="1">
          <a:spLocks noChangeArrowheads="1"/>
        </xdr:cNvSpPr>
      </xdr:nvSpPr>
      <xdr:spPr>
        <a:xfrm>
          <a:off x="10544175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609600"/>
    <xdr:sp fLocksText="0">
      <xdr:nvSpPr>
        <xdr:cNvPr id="23" name="Text Box 97"/>
        <xdr:cNvSpPr txBox="1">
          <a:spLocks noChangeArrowheads="1"/>
        </xdr:cNvSpPr>
      </xdr:nvSpPr>
      <xdr:spPr>
        <a:xfrm>
          <a:off x="10572750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609600"/>
    <xdr:sp fLocksText="0">
      <xdr:nvSpPr>
        <xdr:cNvPr id="24" name="Text Box 107"/>
        <xdr:cNvSpPr txBox="1">
          <a:spLocks noChangeArrowheads="1"/>
        </xdr:cNvSpPr>
      </xdr:nvSpPr>
      <xdr:spPr>
        <a:xfrm>
          <a:off x="10544175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9525</xdr:colOff>
      <xdr:row>15</xdr:row>
      <xdr:rowOff>0</xdr:rowOff>
    </xdr:from>
    <xdr:to>
      <xdr:col>18</xdr:col>
      <xdr:colOff>180975</xdr:colOff>
      <xdr:row>15</xdr:row>
      <xdr:rowOff>0</xdr:rowOff>
    </xdr:to>
    <xdr:sp>
      <xdr:nvSpPr>
        <xdr:cNvPr id="25" name="Line 89"/>
        <xdr:cNvSpPr>
          <a:spLocks/>
        </xdr:cNvSpPr>
      </xdr:nvSpPr>
      <xdr:spPr>
        <a:xfrm flipV="1">
          <a:off x="8601075" y="37623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1028700</xdr:rowOff>
    </xdr:from>
    <xdr:to>
      <xdr:col>18</xdr:col>
      <xdr:colOff>180975</xdr:colOff>
      <xdr:row>42</xdr:row>
      <xdr:rowOff>1028700</xdr:rowOff>
    </xdr:to>
    <xdr:sp>
      <xdr:nvSpPr>
        <xdr:cNvPr id="26" name="Line 89"/>
        <xdr:cNvSpPr>
          <a:spLocks/>
        </xdr:cNvSpPr>
      </xdr:nvSpPr>
      <xdr:spPr>
        <a:xfrm flipV="1">
          <a:off x="8601075" y="113061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161925</xdr:colOff>
      <xdr:row>110</xdr:row>
      <xdr:rowOff>0</xdr:rowOff>
    </xdr:from>
    <xdr:ext cx="285750" cy="609600"/>
    <xdr:sp fLocksText="0">
      <xdr:nvSpPr>
        <xdr:cNvPr id="27" name="Text Box 96"/>
        <xdr:cNvSpPr txBox="1">
          <a:spLocks noChangeArrowheads="1"/>
        </xdr:cNvSpPr>
      </xdr:nvSpPr>
      <xdr:spPr>
        <a:xfrm>
          <a:off x="10477500" y="37518975"/>
          <a:ext cx="2857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</xdr:colOff>
      <xdr:row>110</xdr:row>
      <xdr:rowOff>0</xdr:rowOff>
    </xdr:from>
    <xdr:ext cx="266700" cy="361950"/>
    <xdr:sp fLocksText="0">
      <xdr:nvSpPr>
        <xdr:cNvPr id="28" name="Text Box 14"/>
        <xdr:cNvSpPr txBox="1">
          <a:spLocks noChangeArrowheads="1"/>
        </xdr:cNvSpPr>
      </xdr:nvSpPr>
      <xdr:spPr>
        <a:xfrm>
          <a:off x="10563225" y="37518975"/>
          <a:ext cx="266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</xdr:colOff>
      <xdr:row>110</xdr:row>
      <xdr:rowOff>0</xdr:rowOff>
    </xdr:from>
    <xdr:ext cx="266700" cy="609600"/>
    <xdr:sp fLocksText="0">
      <xdr:nvSpPr>
        <xdr:cNvPr id="29" name="Text Box 14"/>
        <xdr:cNvSpPr txBox="1">
          <a:spLocks noChangeArrowheads="1"/>
        </xdr:cNvSpPr>
      </xdr:nvSpPr>
      <xdr:spPr>
        <a:xfrm>
          <a:off x="10563225" y="37518975"/>
          <a:ext cx="2667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190500</xdr:colOff>
      <xdr:row>82</xdr:row>
      <xdr:rowOff>0</xdr:rowOff>
    </xdr:from>
    <xdr:ext cx="285750" cy="371475"/>
    <xdr:sp fLocksText="0">
      <xdr:nvSpPr>
        <xdr:cNvPr id="30" name="Text Box 92"/>
        <xdr:cNvSpPr txBox="1">
          <a:spLocks noChangeArrowheads="1"/>
        </xdr:cNvSpPr>
      </xdr:nvSpPr>
      <xdr:spPr>
        <a:xfrm>
          <a:off x="10506075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61950"/>
    <xdr:sp fLocksText="0">
      <xdr:nvSpPr>
        <xdr:cNvPr id="31" name="Text Box 97"/>
        <xdr:cNvSpPr txBox="1">
          <a:spLocks noChangeArrowheads="1"/>
        </xdr:cNvSpPr>
      </xdr:nvSpPr>
      <xdr:spPr>
        <a:xfrm>
          <a:off x="10572750" y="375189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82</xdr:row>
      <xdr:rowOff>0</xdr:rowOff>
    </xdr:from>
    <xdr:ext cx="285750" cy="371475"/>
    <xdr:sp fLocksText="0">
      <xdr:nvSpPr>
        <xdr:cNvPr id="32" name="Text Box 93"/>
        <xdr:cNvSpPr txBox="1">
          <a:spLocks noChangeArrowheads="1"/>
        </xdr:cNvSpPr>
      </xdr:nvSpPr>
      <xdr:spPr>
        <a:xfrm>
          <a:off x="105727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82</xdr:row>
      <xdr:rowOff>0</xdr:rowOff>
    </xdr:from>
    <xdr:ext cx="285750" cy="371475"/>
    <xdr:sp fLocksText="0">
      <xdr:nvSpPr>
        <xdr:cNvPr id="33" name="Text Box 94"/>
        <xdr:cNvSpPr txBox="1">
          <a:spLocks noChangeArrowheads="1"/>
        </xdr:cNvSpPr>
      </xdr:nvSpPr>
      <xdr:spPr>
        <a:xfrm>
          <a:off x="105727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82</xdr:row>
      <xdr:rowOff>0</xdr:rowOff>
    </xdr:from>
    <xdr:ext cx="285750" cy="371475"/>
    <xdr:sp fLocksText="0">
      <xdr:nvSpPr>
        <xdr:cNvPr id="34" name="Text Box 95"/>
        <xdr:cNvSpPr txBox="1">
          <a:spLocks noChangeArrowheads="1"/>
        </xdr:cNvSpPr>
      </xdr:nvSpPr>
      <xdr:spPr>
        <a:xfrm>
          <a:off x="104203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82</xdr:row>
      <xdr:rowOff>0</xdr:rowOff>
    </xdr:from>
    <xdr:ext cx="285750" cy="371475"/>
    <xdr:sp fLocksText="0">
      <xdr:nvSpPr>
        <xdr:cNvPr id="35" name="Text Box 96"/>
        <xdr:cNvSpPr txBox="1">
          <a:spLocks noChangeArrowheads="1"/>
        </xdr:cNvSpPr>
      </xdr:nvSpPr>
      <xdr:spPr>
        <a:xfrm>
          <a:off x="1047750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82</xdr:row>
      <xdr:rowOff>0</xdr:rowOff>
    </xdr:from>
    <xdr:ext cx="285750" cy="371475"/>
    <xdr:sp fLocksText="0">
      <xdr:nvSpPr>
        <xdr:cNvPr id="36" name="Text Box 102"/>
        <xdr:cNvSpPr txBox="1">
          <a:spLocks noChangeArrowheads="1"/>
        </xdr:cNvSpPr>
      </xdr:nvSpPr>
      <xdr:spPr>
        <a:xfrm>
          <a:off x="105727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82</xdr:row>
      <xdr:rowOff>0</xdr:rowOff>
    </xdr:from>
    <xdr:ext cx="285750" cy="371475"/>
    <xdr:sp fLocksText="0">
      <xdr:nvSpPr>
        <xdr:cNvPr id="37" name="Text Box 107"/>
        <xdr:cNvSpPr txBox="1">
          <a:spLocks noChangeArrowheads="1"/>
        </xdr:cNvSpPr>
      </xdr:nvSpPr>
      <xdr:spPr>
        <a:xfrm>
          <a:off x="10544175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82</xdr:row>
      <xdr:rowOff>0</xdr:rowOff>
    </xdr:from>
    <xdr:ext cx="285750" cy="371475"/>
    <xdr:sp fLocksText="0">
      <xdr:nvSpPr>
        <xdr:cNvPr id="38" name="Text Box 108"/>
        <xdr:cNvSpPr txBox="1">
          <a:spLocks noChangeArrowheads="1"/>
        </xdr:cNvSpPr>
      </xdr:nvSpPr>
      <xdr:spPr>
        <a:xfrm>
          <a:off x="10572750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82</xdr:row>
      <xdr:rowOff>0</xdr:rowOff>
    </xdr:from>
    <xdr:ext cx="285750" cy="371475"/>
    <xdr:sp fLocksText="0">
      <xdr:nvSpPr>
        <xdr:cNvPr id="39" name="Text Box 107"/>
        <xdr:cNvSpPr txBox="1">
          <a:spLocks noChangeArrowheads="1"/>
        </xdr:cNvSpPr>
      </xdr:nvSpPr>
      <xdr:spPr>
        <a:xfrm>
          <a:off x="10544175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82</xdr:row>
      <xdr:rowOff>0</xdr:rowOff>
    </xdr:from>
    <xdr:ext cx="285750" cy="371475"/>
    <xdr:sp fLocksText="0">
      <xdr:nvSpPr>
        <xdr:cNvPr id="40" name="Text Box 92"/>
        <xdr:cNvSpPr txBox="1">
          <a:spLocks noChangeArrowheads="1"/>
        </xdr:cNvSpPr>
      </xdr:nvSpPr>
      <xdr:spPr>
        <a:xfrm>
          <a:off x="10544175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82</xdr:row>
      <xdr:rowOff>0</xdr:rowOff>
    </xdr:from>
    <xdr:ext cx="285750" cy="371475"/>
    <xdr:sp fLocksText="0">
      <xdr:nvSpPr>
        <xdr:cNvPr id="41" name="Text Box 92"/>
        <xdr:cNvSpPr txBox="1">
          <a:spLocks noChangeArrowheads="1"/>
        </xdr:cNvSpPr>
      </xdr:nvSpPr>
      <xdr:spPr>
        <a:xfrm>
          <a:off x="10544175" y="260413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1571625"/>
    <xdr:sp fLocksText="0">
      <xdr:nvSpPr>
        <xdr:cNvPr id="42" name="Text Box 92"/>
        <xdr:cNvSpPr txBox="1">
          <a:spLocks noChangeArrowheads="1"/>
        </xdr:cNvSpPr>
      </xdr:nvSpPr>
      <xdr:spPr>
        <a:xfrm>
          <a:off x="10544175" y="37518975"/>
          <a:ext cx="2857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57175"/>
    <xdr:sp fLocksText="0">
      <xdr:nvSpPr>
        <xdr:cNvPr id="43" name="Text Box 92"/>
        <xdr:cNvSpPr txBox="1">
          <a:spLocks noChangeArrowheads="1"/>
        </xdr:cNvSpPr>
      </xdr:nvSpPr>
      <xdr:spPr>
        <a:xfrm>
          <a:off x="10544175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44" name="Text Box 93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45" name="Text Box 94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847725"/>
    <xdr:sp fLocksText="0">
      <xdr:nvSpPr>
        <xdr:cNvPr id="46" name="Text Box 95"/>
        <xdr:cNvSpPr txBox="1">
          <a:spLocks noChangeArrowheads="1"/>
        </xdr:cNvSpPr>
      </xdr:nvSpPr>
      <xdr:spPr>
        <a:xfrm>
          <a:off x="104203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847725"/>
    <xdr:sp fLocksText="0">
      <xdr:nvSpPr>
        <xdr:cNvPr id="47" name="Text Box 96"/>
        <xdr:cNvSpPr txBox="1">
          <a:spLocks noChangeArrowheads="1"/>
        </xdr:cNvSpPr>
      </xdr:nvSpPr>
      <xdr:spPr>
        <a:xfrm>
          <a:off x="1047750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48" name="Text Box 102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49" name="Text Box 107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50" name="Text Box 108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51" name="Text Box 107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52" name="Text Box 92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53" name="Text Box 92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47650"/>
    <xdr:sp fLocksText="0">
      <xdr:nvSpPr>
        <xdr:cNvPr id="54" name="Text Box 93"/>
        <xdr:cNvSpPr txBox="1">
          <a:spLocks noChangeArrowheads="1"/>
        </xdr:cNvSpPr>
      </xdr:nvSpPr>
      <xdr:spPr>
        <a:xfrm>
          <a:off x="10572750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47650"/>
    <xdr:sp fLocksText="0">
      <xdr:nvSpPr>
        <xdr:cNvPr id="55" name="Text Box 94"/>
        <xdr:cNvSpPr txBox="1">
          <a:spLocks noChangeArrowheads="1"/>
        </xdr:cNvSpPr>
      </xdr:nvSpPr>
      <xdr:spPr>
        <a:xfrm>
          <a:off x="10572750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247650"/>
    <xdr:sp fLocksText="0">
      <xdr:nvSpPr>
        <xdr:cNvPr id="56" name="Text Box 95"/>
        <xdr:cNvSpPr txBox="1">
          <a:spLocks noChangeArrowheads="1"/>
        </xdr:cNvSpPr>
      </xdr:nvSpPr>
      <xdr:spPr>
        <a:xfrm>
          <a:off x="10420350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247650"/>
    <xdr:sp fLocksText="0">
      <xdr:nvSpPr>
        <xdr:cNvPr id="57" name="Text Box 96"/>
        <xdr:cNvSpPr txBox="1">
          <a:spLocks noChangeArrowheads="1"/>
        </xdr:cNvSpPr>
      </xdr:nvSpPr>
      <xdr:spPr>
        <a:xfrm>
          <a:off x="10477500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47650"/>
    <xdr:sp fLocksText="0">
      <xdr:nvSpPr>
        <xdr:cNvPr id="58" name="Text Box 102"/>
        <xdr:cNvSpPr txBox="1">
          <a:spLocks noChangeArrowheads="1"/>
        </xdr:cNvSpPr>
      </xdr:nvSpPr>
      <xdr:spPr>
        <a:xfrm>
          <a:off x="10572750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47650"/>
    <xdr:sp fLocksText="0">
      <xdr:nvSpPr>
        <xdr:cNvPr id="59" name="Text Box 107"/>
        <xdr:cNvSpPr txBox="1">
          <a:spLocks noChangeArrowheads="1"/>
        </xdr:cNvSpPr>
      </xdr:nvSpPr>
      <xdr:spPr>
        <a:xfrm>
          <a:off x="10544175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47650"/>
    <xdr:sp fLocksText="0">
      <xdr:nvSpPr>
        <xdr:cNvPr id="60" name="Text Box 108"/>
        <xdr:cNvSpPr txBox="1">
          <a:spLocks noChangeArrowheads="1"/>
        </xdr:cNvSpPr>
      </xdr:nvSpPr>
      <xdr:spPr>
        <a:xfrm>
          <a:off x="10572750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47650"/>
    <xdr:sp fLocksText="0">
      <xdr:nvSpPr>
        <xdr:cNvPr id="61" name="Text Box 107"/>
        <xdr:cNvSpPr txBox="1">
          <a:spLocks noChangeArrowheads="1"/>
        </xdr:cNvSpPr>
      </xdr:nvSpPr>
      <xdr:spPr>
        <a:xfrm>
          <a:off x="10544175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47650"/>
    <xdr:sp fLocksText="0">
      <xdr:nvSpPr>
        <xdr:cNvPr id="62" name="Text Box 92"/>
        <xdr:cNvSpPr txBox="1">
          <a:spLocks noChangeArrowheads="1"/>
        </xdr:cNvSpPr>
      </xdr:nvSpPr>
      <xdr:spPr>
        <a:xfrm>
          <a:off x="10544175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47650"/>
    <xdr:sp fLocksText="0">
      <xdr:nvSpPr>
        <xdr:cNvPr id="63" name="Text Box 92"/>
        <xdr:cNvSpPr txBox="1">
          <a:spLocks noChangeArrowheads="1"/>
        </xdr:cNvSpPr>
      </xdr:nvSpPr>
      <xdr:spPr>
        <a:xfrm>
          <a:off x="10544175" y="375189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42900"/>
    <xdr:sp fLocksText="0">
      <xdr:nvSpPr>
        <xdr:cNvPr id="64" name="Text Box 93"/>
        <xdr:cNvSpPr txBox="1">
          <a:spLocks noChangeArrowheads="1"/>
        </xdr:cNvSpPr>
      </xdr:nvSpPr>
      <xdr:spPr>
        <a:xfrm>
          <a:off x="105727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42900"/>
    <xdr:sp fLocksText="0">
      <xdr:nvSpPr>
        <xdr:cNvPr id="65" name="Text Box 94"/>
        <xdr:cNvSpPr txBox="1">
          <a:spLocks noChangeArrowheads="1"/>
        </xdr:cNvSpPr>
      </xdr:nvSpPr>
      <xdr:spPr>
        <a:xfrm>
          <a:off x="105727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342900"/>
    <xdr:sp fLocksText="0">
      <xdr:nvSpPr>
        <xdr:cNvPr id="66" name="Text Box 95"/>
        <xdr:cNvSpPr txBox="1">
          <a:spLocks noChangeArrowheads="1"/>
        </xdr:cNvSpPr>
      </xdr:nvSpPr>
      <xdr:spPr>
        <a:xfrm>
          <a:off x="104203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342900"/>
    <xdr:sp fLocksText="0">
      <xdr:nvSpPr>
        <xdr:cNvPr id="67" name="Text Box 96"/>
        <xdr:cNvSpPr txBox="1">
          <a:spLocks noChangeArrowheads="1"/>
        </xdr:cNvSpPr>
      </xdr:nvSpPr>
      <xdr:spPr>
        <a:xfrm>
          <a:off x="1047750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42900"/>
    <xdr:sp fLocksText="0">
      <xdr:nvSpPr>
        <xdr:cNvPr id="68" name="Text Box 102"/>
        <xdr:cNvSpPr txBox="1">
          <a:spLocks noChangeArrowheads="1"/>
        </xdr:cNvSpPr>
      </xdr:nvSpPr>
      <xdr:spPr>
        <a:xfrm>
          <a:off x="105727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42900"/>
    <xdr:sp fLocksText="0">
      <xdr:nvSpPr>
        <xdr:cNvPr id="69" name="Text Box 107"/>
        <xdr:cNvSpPr txBox="1">
          <a:spLocks noChangeArrowheads="1"/>
        </xdr:cNvSpPr>
      </xdr:nvSpPr>
      <xdr:spPr>
        <a:xfrm>
          <a:off x="10544175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42900"/>
    <xdr:sp fLocksText="0">
      <xdr:nvSpPr>
        <xdr:cNvPr id="70" name="Text Box 108"/>
        <xdr:cNvSpPr txBox="1">
          <a:spLocks noChangeArrowheads="1"/>
        </xdr:cNvSpPr>
      </xdr:nvSpPr>
      <xdr:spPr>
        <a:xfrm>
          <a:off x="105727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42900"/>
    <xdr:sp fLocksText="0">
      <xdr:nvSpPr>
        <xdr:cNvPr id="71" name="Text Box 107"/>
        <xdr:cNvSpPr txBox="1">
          <a:spLocks noChangeArrowheads="1"/>
        </xdr:cNvSpPr>
      </xdr:nvSpPr>
      <xdr:spPr>
        <a:xfrm>
          <a:off x="10544175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42900"/>
    <xdr:sp fLocksText="0">
      <xdr:nvSpPr>
        <xdr:cNvPr id="72" name="Text Box 92"/>
        <xdr:cNvSpPr txBox="1">
          <a:spLocks noChangeArrowheads="1"/>
        </xdr:cNvSpPr>
      </xdr:nvSpPr>
      <xdr:spPr>
        <a:xfrm>
          <a:off x="10544175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219075</xdr:colOff>
      <xdr:row>89</xdr:row>
      <xdr:rowOff>133350</xdr:rowOff>
    </xdr:from>
    <xdr:to>
      <xdr:col>18</xdr:col>
      <xdr:colOff>219075</xdr:colOff>
      <xdr:row>89</xdr:row>
      <xdr:rowOff>133350</xdr:rowOff>
    </xdr:to>
    <xdr:sp>
      <xdr:nvSpPr>
        <xdr:cNvPr id="73" name="Line 75"/>
        <xdr:cNvSpPr>
          <a:spLocks/>
        </xdr:cNvSpPr>
      </xdr:nvSpPr>
      <xdr:spPr>
        <a:xfrm>
          <a:off x="8572500" y="286131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228600</xdr:colOff>
      <xdr:row>110</xdr:row>
      <xdr:rowOff>0</xdr:rowOff>
    </xdr:from>
    <xdr:ext cx="285750" cy="342900"/>
    <xdr:sp fLocksText="0">
      <xdr:nvSpPr>
        <xdr:cNvPr id="74" name="Text Box 92"/>
        <xdr:cNvSpPr txBox="1">
          <a:spLocks noChangeArrowheads="1"/>
        </xdr:cNvSpPr>
      </xdr:nvSpPr>
      <xdr:spPr>
        <a:xfrm>
          <a:off x="10544175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476250"/>
    <xdr:sp fLocksText="0">
      <xdr:nvSpPr>
        <xdr:cNvPr id="75" name="Text Box 97"/>
        <xdr:cNvSpPr txBox="1">
          <a:spLocks noChangeArrowheads="1"/>
        </xdr:cNvSpPr>
      </xdr:nvSpPr>
      <xdr:spPr>
        <a:xfrm>
          <a:off x="10572750" y="37518975"/>
          <a:ext cx="285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85</xdr:row>
      <xdr:rowOff>9525</xdr:rowOff>
    </xdr:from>
    <xdr:to>
      <xdr:col>18</xdr:col>
      <xdr:colOff>190500</xdr:colOff>
      <xdr:row>85</xdr:row>
      <xdr:rowOff>9525</xdr:rowOff>
    </xdr:to>
    <xdr:sp>
      <xdr:nvSpPr>
        <xdr:cNvPr id="76" name="Line 89"/>
        <xdr:cNvSpPr>
          <a:spLocks/>
        </xdr:cNvSpPr>
      </xdr:nvSpPr>
      <xdr:spPr>
        <a:xfrm flipV="1">
          <a:off x="8620125" y="267843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19050</xdr:colOff>
      <xdr:row>110</xdr:row>
      <xdr:rowOff>0</xdr:rowOff>
    </xdr:from>
    <xdr:ext cx="285750" cy="409575"/>
    <xdr:sp fLocksText="0">
      <xdr:nvSpPr>
        <xdr:cNvPr id="77" name="Text Box 93"/>
        <xdr:cNvSpPr txBox="1">
          <a:spLocks noChangeArrowheads="1"/>
        </xdr:cNvSpPr>
      </xdr:nvSpPr>
      <xdr:spPr>
        <a:xfrm>
          <a:off x="105727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409575"/>
    <xdr:sp fLocksText="0">
      <xdr:nvSpPr>
        <xdr:cNvPr id="78" name="Text Box 94"/>
        <xdr:cNvSpPr txBox="1">
          <a:spLocks noChangeArrowheads="1"/>
        </xdr:cNvSpPr>
      </xdr:nvSpPr>
      <xdr:spPr>
        <a:xfrm>
          <a:off x="105727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409575"/>
    <xdr:sp fLocksText="0">
      <xdr:nvSpPr>
        <xdr:cNvPr id="79" name="Text Box 95"/>
        <xdr:cNvSpPr txBox="1">
          <a:spLocks noChangeArrowheads="1"/>
        </xdr:cNvSpPr>
      </xdr:nvSpPr>
      <xdr:spPr>
        <a:xfrm>
          <a:off x="104203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409575"/>
    <xdr:sp fLocksText="0">
      <xdr:nvSpPr>
        <xdr:cNvPr id="80" name="Text Box 96"/>
        <xdr:cNvSpPr txBox="1">
          <a:spLocks noChangeArrowheads="1"/>
        </xdr:cNvSpPr>
      </xdr:nvSpPr>
      <xdr:spPr>
        <a:xfrm>
          <a:off x="1047750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409575"/>
    <xdr:sp fLocksText="0">
      <xdr:nvSpPr>
        <xdr:cNvPr id="81" name="Text Box 102"/>
        <xdr:cNvSpPr txBox="1">
          <a:spLocks noChangeArrowheads="1"/>
        </xdr:cNvSpPr>
      </xdr:nvSpPr>
      <xdr:spPr>
        <a:xfrm>
          <a:off x="105727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9575"/>
    <xdr:sp fLocksText="0">
      <xdr:nvSpPr>
        <xdr:cNvPr id="82" name="Text Box 107"/>
        <xdr:cNvSpPr txBox="1">
          <a:spLocks noChangeArrowheads="1"/>
        </xdr:cNvSpPr>
      </xdr:nvSpPr>
      <xdr:spPr>
        <a:xfrm>
          <a:off x="10544175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409575"/>
    <xdr:sp fLocksText="0">
      <xdr:nvSpPr>
        <xdr:cNvPr id="83" name="Text Box 108"/>
        <xdr:cNvSpPr txBox="1">
          <a:spLocks noChangeArrowheads="1"/>
        </xdr:cNvSpPr>
      </xdr:nvSpPr>
      <xdr:spPr>
        <a:xfrm>
          <a:off x="105727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9575"/>
    <xdr:sp fLocksText="0">
      <xdr:nvSpPr>
        <xdr:cNvPr id="84" name="Text Box 107"/>
        <xdr:cNvSpPr txBox="1">
          <a:spLocks noChangeArrowheads="1"/>
        </xdr:cNvSpPr>
      </xdr:nvSpPr>
      <xdr:spPr>
        <a:xfrm>
          <a:off x="10544175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9575"/>
    <xdr:sp fLocksText="0">
      <xdr:nvSpPr>
        <xdr:cNvPr id="85" name="Text Box 92"/>
        <xdr:cNvSpPr txBox="1">
          <a:spLocks noChangeArrowheads="1"/>
        </xdr:cNvSpPr>
      </xdr:nvSpPr>
      <xdr:spPr>
        <a:xfrm>
          <a:off x="10544175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9575"/>
    <xdr:sp fLocksText="0">
      <xdr:nvSpPr>
        <xdr:cNvPr id="86" name="Text Box 92"/>
        <xdr:cNvSpPr txBox="1">
          <a:spLocks noChangeArrowheads="1"/>
        </xdr:cNvSpPr>
      </xdr:nvSpPr>
      <xdr:spPr>
        <a:xfrm>
          <a:off x="10544175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57175"/>
    <xdr:sp fLocksText="0">
      <xdr:nvSpPr>
        <xdr:cNvPr id="87" name="Text Box 92"/>
        <xdr:cNvSpPr txBox="1">
          <a:spLocks noChangeArrowheads="1"/>
        </xdr:cNvSpPr>
      </xdr:nvSpPr>
      <xdr:spPr>
        <a:xfrm>
          <a:off x="10544175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1552575"/>
    <xdr:sp fLocksText="0">
      <xdr:nvSpPr>
        <xdr:cNvPr id="88" name="Text Box 92"/>
        <xdr:cNvSpPr txBox="1">
          <a:spLocks noChangeArrowheads="1"/>
        </xdr:cNvSpPr>
      </xdr:nvSpPr>
      <xdr:spPr>
        <a:xfrm>
          <a:off x="10544175" y="37518975"/>
          <a:ext cx="2857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57175"/>
    <xdr:sp fLocksText="0">
      <xdr:nvSpPr>
        <xdr:cNvPr id="89" name="Text Box 92"/>
        <xdr:cNvSpPr txBox="1">
          <a:spLocks noChangeArrowheads="1"/>
        </xdr:cNvSpPr>
      </xdr:nvSpPr>
      <xdr:spPr>
        <a:xfrm>
          <a:off x="10544175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90" name="Text Box 93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91" name="Text Box 94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847725"/>
    <xdr:sp fLocksText="0">
      <xdr:nvSpPr>
        <xdr:cNvPr id="92" name="Text Box 95"/>
        <xdr:cNvSpPr txBox="1">
          <a:spLocks noChangeArrowheads="1"/>
        </xdr:cNvSpPr>
      </xdr:nvSpPr>
      <xdr:spPr>
        <a:xfrm>
          <a:off x="104203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847725"/>
    <xdr:sp fLocksText="0">
      <xdr:nvSpPr>
        <xdr:cNvPr id="93" name="Text Box 96"/>
        <xdr:cNvSpPr txBox="1">
          <a:spLocks noChangeArrowheads="1"/>
        </xdr:cNvSpPr>
      </xdr:nvSpPr>
      <xdr:spPr>
        <a:xfrm>
          <a:off x="1047750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94" name="Text Box 102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95" name="Text Box 107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96" name="Text Box 108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97" name="Text Box 107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98" name="Text Box 92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99" name="Text Box 92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57175"/>
    <xdr:sp fLocksText="0">
      <xdr:nvSpPr>
        <xdr:cNvPr id="100" name="Text Box 93"/>
        <xdr:cNvSpPr txBox="1">
          <a:spLocks noChangeArrowheads="1"/>
        </xdr:cNvSpPr>
      </xdr:nvSpPr>
      <xdr:spPr>
        <a:xfrm>
          <a:off x="10572750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57175"/>
    <xdr:sp fLocksText="0">
      <xdr:nvSpPr>
        <xdr:cNvPr id="101" name="Text Box 94"/>
        <xdr:cNvSpPr txBox="1">
          <a:spLocks noChangeArrowheads="1"/>
        </xdr:cNvSpPr>
      </xdr:nvSpPr>
      <xdr:spPr>
        <a:xfrm>
          <a:off x="10572750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257175"/>
    <xdr:sp fLocksText="0">
      <xdr:nvSpPr>
        <xdr:cNvPr id="102" name="Text Box 95"/>
        <xdr:cNvSpPr txBox="1">
          <a:spLocks noChangeArrowheads="1"/>
        </xdr:cNvSpPr>
      </xdr:nvSpPr>
      <xdr:spPr>
        <a:xfrm>
          <a:off x="10420350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257175"/>
    <xdr:sp fLocksText="0">
      <xdr:nvSpPr>
        <xdr:cNvPr id="103" name="Text Box 96"/>
        <xdr:cNvSpPr txBox="1">
          <a:spLocks noChangeArrowheads="1"/>
        </xdr:cNvSpPr>
      </xdr:nvSpPr>
      <xdr:spPr>
        <a:xfrm>
          <a:off x="10477500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57175"/>
    <xdr:sp fLocksText="0">
      <xdr:nvSpPr>
        <xdr:cNvPr id="104" name="Text Box 102"/>
        <xdr:cNvSpPr txBox="1">
          <a:spLocks noChangeArrowheads="1"/>
        </xdr:cNvSpPr>
      </xdr:nvSpPr>
      <xdr:spPr>
        <a:xfrm>
          <a:off x="10572750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57175"/>
    <xdr:sp fLocksText="0">
      <xdr:nvSpPr>
        <xdr:cNvPr id="105" name="Text Box 107"/>
        <xdr:cNvSpPr txBox="1">
          <a:spLocks noChangeArrowheads="1"/>
        </xdr:cNvSpPr>
      </xdr:nvSpPr>
      <xdr:spPr>
        <a:xfrm>
          <a:off x="10544175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57175"/>
    <xdr:sp fLocksText="0">
      <xdr:nvSpPr>
        <xdr:cNvPr id="106" name="Text Box 108"/>
        <xdr:cNvSpPr txBox="1">
          <a:spLocks noChangeArrowheads="1"/>
        </xdr:cNvSpPr>
      </xdr:nvSpPr>
      <xdr:spPr>
        <a:xfrm>
          <a:off x="10572750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57175"/>
    <xdr:sp fLocksText="0">
      <xdr:nvSpPr>
        <xdr:cNvPr id="107" name="Text Box 107"/>
        <xdr:cNvSpPr txBox="1">
          <a:spLocks noChangeArrowheads="1"/>
        </xdr:cNvSpPr>
      </xdr:nvSpPr>
      <xdr:spPr>
        <a:xfrm>
          <a:off x="10544175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57175"/>
    <xdr:sp fLocksText="0">
      <xdr:nvSpPr>
        <xdr:cNvPr id="108" name="Text Box 92"/>
        <xdr:cNvSpPr txBox="1">
          <a:spLocks noChangeArrowheads="1"/>
        </xdr:cNvSpPr>
      </xdr:nvSpPr>
      <xdr:spPr>
        <a:xfrm>
          <a:off x="10544175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57175"/>
    <xdr:sp fLocksText="0">
      <xdr:nvSpPr>
        <xdr:cNvPr id="109" name="Text Box 92"/>
        <xdr:cNvSpPr txBox="1">
          <a:spLocks noChangeArrowheads="1"/>
        </xdr:cNvSpPr>
      </xdr:nvSpPr>
      <xdr:spPr>
        <a:xfrm>
          <a:off x="10544175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42900"/>
    <xdr:sp fLocksText="0">
      <xdr:nvSpPr>
        <xdr:cNvPr id="110" name="Text Box 93"/>
        <xdr:cNvSpPr txBox="1">
          <a:spLocks noChangeArrowheads="1"/>
        </xdr:cNvSpPr>
      </xdr:nvSpPr>
      <xdr:spPr>
        <a:xfrm>
          <a:off x="105727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42900"/>
    <xdr:sp fLocksText="0">
      <xdr:nvSpPr>
        <xdr:cNvPr id="111" name="Text Box 94"/>
        <xdr:cNvSpPr txBox="1">
          <a:spLocks noChangeArrowheads="1"/>
        </xdr:cNvSpPr>
      </xdr:nvSpPr>
      <xdr:spPr>
        <a:xfrm>
          <a:off x="105727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342900"/>
    <xdr:sp fLocksText="0">
      <xdr:nvSpPr>
        <xdr:cNvPr id="112" name="Text Box 95"/>
        <xdr:cNvSpPr txBox="1">
          <a:spLocks noChangeArrowheads="1"/>
        </xdr:cNvSpPr>
      </xdr:nvSpPr>
      <xdr:spPr>
        <a:xfrm>
          <a:off x="104203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342900"/>
    <xdr:sp fLocksText="0">
      <xdr:nvSpPr>
        <xdr:cNvPr id="113" name="Text Box 96"/>
        <xdr:cNvSpPr txBox="1">
          <a:spLocks noChangeArrowheads="1"/>
        </xdr:cNvSpPr>
      </xdr:nvSpPr>
      <xdr:spPr>
        <a:xfrm>
          <a:off x="1047750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42900"/>
    <xdr:sp fLocksText="0">
      <xdr:nvSpPr>
        <xdr:cNvPr id="114" name="Text Box 102"/>
        <xdr:cNvSpPr txBox="1">
          <a:spLocks noChangeArrowheads="1"/>
        </xdr:cNvSpPr>
      </xdr:nvSpPr>
      <xdr:spPr>
        <a:xfrm>
          <a:off x="105727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42900"/>
    <xdr:sp fLocksText="0">
      <xdr:nvSpPr>
        <xdr:cNvPr id="115" name="Text Box 107"/>
        <xdr:cNvSpPr txBox="1">
          <a:spLocks noChangeArrowheads="1"/>
        </xdr:cNvSpPr>
      </xdr:nvSpPr>
      <xdr:spPr>
        <a:xfrm>
          <a:off x="10544175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42900"/>
    <xdr:sp fLocksText="0">
      <xdr:nvSpPr>
        <xdr:cNvPr id="116" name="Text Box 108"/>
        <xdr:cNvSpPr txBox="1">
          <a:spLocks noChangeArrowheads="1"/>
        </xdr:cNvSpPr>
      </xdr:nvSpPr>
      <xdr:spPr>
        <a:xfrm>
          <a:off x="10572750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42900"/>
    <xdr:sp fLocksText="0">
      <xdr:nvSpPr>
        <xdr:cNvPr id="117" name="Text Box 107"/>
        <xdr:cNvSpPr txBox="1">
          <a:spLocks noChangeArrowheads="1"/>
        </xdr:cNvSpPr>
      </xdr:nvSpPr>
      <xdr:spPr>
        <a:xfrm>
          <a:off x="10544175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42900"/>
    <xdr:sp fLocksText="0">
      <xdr:nvSpPr>
        <xdr:cNvPr id="118" name="Text Box 92"/>
        <xdr:cNvSpPr txBox="1">
          <a:spLocks noChangeArrowheads="1"/>
        </xdr:cNvSpPr>
      </xdr:nvSpPr>
      <xdr:spPr>
        <a:xfrm>
          <a:off x="10544175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42900"/>
    <xdr:sp fLocksText="0">
      <xdr:nvSpPr>
        <xdr:cNvPr id="119" name="Text Box 92"/>
        <xdr:cNvSpPr txBox="1">
          <a:spLocks noChangeArrowheads="1"/>
        </xdr:cNvSpPr>
      </xdr:nvSpPr>
      <xdr:spPr>
        <a:xfrm>
          <a:off x="10544175" y="37518975"/>
          <a:ext cx="285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409575"/>
    <xdr:sp fLocksText="0">
      <xdr:nvSpPr>
        <xdr:cNvPr id="120" name="Text Box 93"/>
        <xdr:cNvSpPr txBox="1">
          <a:spLocks noChangeArrowheads="1"/>
        </xdr:cNvSpPr>
      </xdr:nvSpPr>
      <xdr:spPr>
        <a:xfrm>
          <a:off x="105727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409575"/>
    <xdr:sp fLocksText="0">
      <xdr:nvSpPr>
        <xdr:cNvPr id="121" name="Text Box 94"/>
        <xdr:cNvSpPr txBox="1">
          <a:spLocks noChangeArrowheads="1"/>
        </xdr:cNvSpPr>
      </xdr:nvSpPr>
      <xdr:spPr>
        <a:xfrm>
          <a:off x="105727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409575"/>
    <xdr:sp fLocksText="0">
      <xdr:nvSpPr>
        <xdr:cNvPr id="122" name="Text Box 95"/>
        <xdr:cNvSpPr txBox="1">
          <a:spLocks noChangeArrowheads="1"/>
        </xdr:cNvSpPr>
      </xdr:nvSpPr>
      <xdr:spPr>
        <a:xfrm>
          <a:off x="104203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409575"/>
    <xdr:sp fLocksText="0">
      <xdr:nvSpPr>
        <xdr:cNvPr id="123" name="Text Box 96"/>
        <xdr:cNvSpPr txBox="1">
          <a:spLocks noChangeArrowheads="1"/>
        </xdr:cNvSpPr>
      </xdr:nvSpPr>
      <xdr:spPr>
        <a:xfrm>
          <a:off x="1047750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409575"/>
    <xdr:sp fLocksText="0">
      <xdr:nvSpPr>
        <xdr:cNvPr id="124" name="Text Box 102"/>
        <xdr:cNvSpPr txBox="1">
          <a:spLocks noChangeArrowheads="1"/>
        </xdr:cNvSpPr>
      </xdr:nvSpPr>
      <xdr:spPr>
        <a:xfrm>
          <a:off x="105727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9575"/>
    <xdr:sp fLocksText="0">
      <xdr:nvSpPr>
        <xdr:cNvPr id="125" name="Text Box 107"/>
        <xdr:cNvSpPr txBox="1">
          <a:spLocks noChangeArrowheads="1"/>
        </xdr:cNvSpPr>
      </xdr:nvSpPr>
      <xdr:spPr>
        <a:xfrm>
          <a:off x="10544175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409575"/>
    <xdr:sp fLocksText="0">
      <xdr:nvSpPr>
        <xdr:cNvPr id="126" name="Text Box 108"/>
        <xdr:cNvSpPr txBox="1">
          <a:spLocks noChangeArrowheads="1"/>
        </xdr:cNvSpPr>
      </xdr:nvSpPr>
      <xdr:spPr>
        <a:xfrm>
          <a:off x="10572750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9575"/>
    <xdr:sp fLocksText="0">
      <xdr:nvSpPr>
        <xdr:cNvPr id="127" name="Text Box 107"/>
        <xdr:cNvSpPr txBox="1">
          <a:spLocks noChangeArrowheads="1"/>
        </xdr:cNvSpPr>
      </xdr:nvSpPr>
      <xdr:spPr>
        <a:xfrm>
          <a:off x="10544175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9575"/>
    <xdr:sp fLocksText="0">
      <xdr:nvSpPr>
        <xdr:cNvPr id="128" name="Text Box 92"/>
        <xdr:cNvSpPr txBox="1">
          <a:spLocks noChangeArrowheads="1"/>
        </xdr:cNvSpPr>
      </xdr:nvSpPr>
      <xdr:spPr>
        <a:xfrm>
          <a:off x="10544175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409575"/>
    <xdr:sp fLocksText="0">
      <xdr:nvSpPr>
        <xdr:cNvPr id="129" name="Text Box 92"/>
        <xdr:cNvSpPr txBox="1">
          <a:spLocks noChangeArrowheads="1"/>
        </xdr:cNvSpPr>
      </xdr:nvSpPr>
      <xdr:spPr>
        <a:xfrm>
          <a:off x="10544175" y="37518975"/>
          <a:ext cx="285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57175"/>
    <xdr:sp fLocksText="0">
      <xdr:nvSpPr>
        <xdr:cNvPr id="130" name="Text Box 92"/>
        <xdr:cNvSpPr txBox="1">
          <a:spLocks noChangeArrowheads="1"/>
        </xdr:cNvSpPr>
      </xdr:nvSpPr>
      <xdr:spPr>
        <a:xfrm>
          <a:off x="10544175" y="37518975"/>
          <a:ext cx="285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228600</xdr:colOff>
      <xdr:row>60</xdr:row>
      <xdr:rowOff>742950</xdr:rowOff>
    </xdr:from>
    <xdr:to>
      <xdr:col>18</xdr:col>
      <xdr:colOff>228600</xdr:colOff>
      <xdr:row>60</xdr:row>
      <xdr:rowOff>742950</xdr:rowOff>
    </xdr:to>
    <xdr:sp>
      <xdr:nvSpPr>
        <xdr:cNvPr id="131" name="Line 75"/>
        <xdr:cNvSpPr>
          <a:spLocks/>
        </xdr:cNvSpPr>
      </xdr:nvSpPr>
      <xdr:spPr>
        <a:xfrm>
          <a:off x="8582025" y="18116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19050</xdr:colOff>
      <xdr:row>121</xdr:row>
      <xdr:rowOff>0</xdr:rowOff>
    </xdr:from>
    <xdr:ext cx="285750" cy="352425"/>
    <xdr:sp fLocksText="0">
      <xdr:nvSpPr>
        <xdr:cNvPr id="132" name="Text Box 97"/>
        <xdr:cNvSpPr txBox="1">
          <a:spLocks noChangeArrowheads="1"/>
        </xdr:cNvSpPr>
      </xdr:nvSpPr>
      <xdr:spPr>
        <a:xfrm>
          <a:off x="10572750" y="41776650"/>
          <a:ext cx="285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121</xdr:row>
      <xdr:rowOff>0</xdr:rowOff>
    </xdr:from>
    <xdr:ext cx="285750" cy="361950"/>
    <xdr:sp fLocksText="0">
      <xdr:nvSpPr>
        <xdr:cNvPr id="133" name="Text Box 107"/>
        <xdr:cNvSpPr txBox="1">
          <a:spLocks noChangeArrowheads="1"/>
        </xdr:cNvSpPr>
      </xdr:nvSpPr>
      <xdr:spPr>
        <a:xfrm>
          <a:off x="10544175" y="417766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111</xdr:row>
      <xdr:rowOff>0</xdr:rowOff>
    </xdr:from>
    <xdr:ext cx="285750" cy="361950"/>
    <xdr:sp fLocksText="0">
      <xdr:nvSpPr>
        <xdr:cNvPr id="134" name="Text Box 92"/>
        <xdr:cNvSpPr txBox="1">
          <a:spLocks noChangeArrowheads="1"/>
        </xdr:cNvSpPr>
      </xdr:nvSpPr>
      <xdr:spPr>
        <a:xfrm>
          <a:off x="10544175" y="3775710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119</xdr:row>
      <xdr:rowOff>171450</xdr:rowOff>
    </xdr:from>
    <xdr:to>
      <xdr:col>18</xdr:col>
      <xdr:colOff>171450</xdr:colOff>
      <xdr:row>119</xdr:row>
      <xdr:rowOff>171450</xdr:rowOff>
    </xdr:to>
    <xdr:sp>
      <xdr:nvSpPr>
        <xdr:cNvPr id="135" name="Line 89"/>
        <xdr:cNvSpPr>
          <a:spLocks/>
        </xdr:cNvSpPr>
      </xdr:nvSpPr>
      <xdr:spPr>
        <a:xfrm>
          <a:off x="8620125" y="399288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19050</xdr:colOff>
      <xdr:row>111</xdr:row>
      <xdr:rowOff>0</xdr:rowOff>
    </xdr:from>
    <xdr:ext cx="285750" cy="276225"/>
    <xdr:sp fLocksText="0">
      <xdr:nvSpPr>
        <xdr:cNvPr id="136" name="Text Box 93"/>
        <xdr:cNvSpPr txBox="1">
          <a:spLocks noChangeArrowheads="1"/>
        </xdr:cNvSpPr>
      </xdr:nvSpPr>
      <xdr:spPr>
        <a:xfrm>
          <a:off x="10572750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111</xdr:row>
      <xdr:rowOff>0</xdr:rowOff>
    </xdr:from>
    <xdr:ext cx="285750" cy="276225"/>
    <xdr:sp fLocksText="0">
      <xdr:nvSpPr>
        <xdr:cNvPr id="137" name="Text Box 94"/>
        <xdr:cNvSpPr txBox="1">
          <a:spLocks noChangeArrowheads="1"/>
        </xdr:cNvSpPr>
      </xdr:nvSpPr>
      <xdr:spPr>
        <a:xfrm>
          <a:off x="10572750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111</xdr:row>
      <xdr:rowOff>0</xdr:rowOff>
    </xdr:from>
    <xdr:ext cx="285750" cy="276225"/>
    <xdr:sp fLocksText="0">
      <xdr:nvSpPr>
        <xdr:cNvPr id="138" name="Text Box 95"/>
        <xdr:cNvSpPr txBox="1">
          <a:spLocks noChangeArrowheads="1"/>
        </xdr:cNvSpPr>
      </xdr:nvSpPr>
      <xdr:spPr>
        <a:xfrm>
          <a:off x="10420350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111</xdr:row>
      <xdr:rowOff>0</xdr:rowOff>
    </xdr:from>
    <xdr:ext cx="285750" cy="276225"/>
    <xdr:sp fLocksText="0">
      <xdr:nvSpPr>
        <xdr:cNvPr id="139" name="Text Box 96"/>
        <xdr:cNvSpPr txBox="1">
          <a:spLocks noChangeArrowheads="1"/>
        </xdr:cNvSpPr>
      </xdr:nvSpPr>
      <xdr:spPr>
        <a:xfrm>
          <a:off x="10477500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111</xdr:row>
      <xdr:rowOff>0</xdr:rowOff>
    </xdr:from>
    <xdr:ext cx="285750" cy="276225"/>
    <xdr:sp fLocksText="0">
      <xdr:nvSpPr>
        <xdr:cNvPr id="140" name="Text Box 102"/>
        <xdr:cNvSpPr txBox="1">
          <a:spLocks noChangeArrowheads="1"/>
        </xdr:cNvSpPr>
      </xdr:nvSpPr>
      <xdr:spPr>
        <a:xfrm>
          <a:off x="10572750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111</xdr:row>
      <xdr:rowOff>0</xdr:rowOff>
    </xdr:from>
    <xdr:ext cx="285750" cy="276225"/>
    <xdr:sp fLocksText="0">
      <xdr:nvSpPr>
        <xdr:cNvPr id="141" name="Text Box 107"/>
        <xdr:cNvSpPr txBox="1">
          <a:spLocks noChangeArrowheads="1"/>
        </xdr:cNvSpPr>
      </xdr:nvSpPr>
      <xdr:spPr>
        <a:xfrm>
          <a:off x="10544175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111</xdr:row>
      <xdr:rowOff>0</xdr:rowOff>
    </xdr:from>
    <xdr:ext cx="285750" cy="276225"/>
    <xdr:sp fLocksText="0">
      <xdr:nvSpPr>
        <xdr:cNvPr id="142" name="Text Box 108"/>
        <xdr:cNvSpPr txBox="1">
          <a:spLocks noChangeArrowheads="1"/>
        </xdr:cNvSpPr>
      </xdr:nvSpPr>
      <xdr:spPr>
        <a:xfrm>
          <a:off x="10572750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111</xdr:row>
      <xdr:rowOff>0</xdr:rowOff>
    </xdr:from>
    <xdr:ext cx="285750" cy="276225"/>
    <xdr:sp fLocksText="0">
      <xdr:nvSpPr>
        <xdr:cNvPr id="143" name="Text Box 107"/>
        <xdr:cNvSpPr txBox="1">
          <a:spLocks noChangeArrowheads="1"/>
        </xdr:cNvSpPr>
      </xdr:nvSpPr>
      <xdr:spPr>
        <a:xfrm>
          <a:off x="10544175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111</xdr:row>
      <xdr:rowOff>0</xdr:rowOff>
    </xdr:from>
    <xdr:ext cx="285750" cy="276225"/>
    <xdr:sp fLocksText="0">
      <xdr:nvSpPr>
        <xdr:cNvPr id="144" name="Text Box 92"/>
        <xdr:cNvSpPr txBox="1">
          <a:spLocks noChangeArrowheads="1"/>
        </xdr:cNvSpPr>
      </xdr:nvSpPr>
      <xdr:spPr>
        <a:xfrm>
          <a:off x="10544175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111</xdr:row>
      <xdr:rowOff>0</xdr:rowOff>
    </xdr:from>
    <xdr:ext cx="285750" cy="276225"/>
    <xdr:sp fLocksText="0">
      <xdr:nvSpPr>
        <xdr:cNvPr id="145" name="Text Box 92"/>
        <xdr:cNvSpPr txBox="1">
          <a:spLocks noChangeArrowheads="1"/>
        </xdr:cNvSpPr>
      </xdr:nvSpPr>
      <xdr:spPr>
        <a:xfrm>
          <a:off x="10544175" y="377571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123</xdr:row>
      <xdr:rowOff>19050</xdr:rowOff>
    </xdr:from>
    <xdr:ext cx="285750" cy="361950"/>
    <xdr:sp fLocksText="0">
      <xdr:nvSpPr>
        <xdr:cNvPr id="146" name="Text Box 97"/>
        <xdr:cNvSpPr txBox="1">
          <a:spLocks noChangeArrowheads="1"/>
        </xdr:cNvSpPr>
      </xdr:nvSpPr>
      <xdr:spPr>
        <a:xfrm>
          <a:off x="10572750" y="423481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109</xdr:row>
      <xdr:rowOff>0</xdr:rowOff>
    </xdr:from>
    <xdr:ext cx="285750" cy="371475"/>
    <xdr:sp fLocksText="0">
      <xdr:nvSpPr>
        <xdr:cNvPr id="147" name="Text Box 93"/>
        <xdr:cNvSpPr txBox="1">
          <a:spLocks noChangeArrowheads="1"/>
        </xdr:cNvSpPr>
      </xdr:nvSpPr>
      <xdr:spPr>
        <a:xfrm>
          <a:off x="10572750" y="37280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109</xdr:row>
      <xdr:rowOff>0</xdr:rowOff>
    </xdr:from>
    <xdr:ext cx="285750" cy="371475"/>
    <xdr:sp fLocksText="0">
      <xdr:nvSpPr>
        <xdr:cNvPr id="148" name="Text Box 94"/>
        <xdr:cNvSpPr txBox="1">
          <a:spLocks noChangeArrowheads="1"/>
        </xdr:cNvSpPr>
      </xdr:nvSpPr>
      <xdr:spPr>
        <a:xfrm>
          <a:off x="10572750" y="37280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109</xdr:row>
      <xdr:rowOff>0</xdr:rowOff>
    </xdr:from>
    <xdr:ext cx="285750" cy="371475"/>
    <xdr:sp fLocksText="0">
      <xdr:nvSpPr>
        <xdr:cNvPr id="149" name="Text Box 95"/>
        <xdr:cNvSpPr txBox="1">
          <a:spLocks noChangeArrowheads="1"/>
        </xdr:cNvSpPr>
      </xdr:nvSpPr>
      <xdr:spPr>
        <a:xfrm>
          <a:off x="10420350" y="37280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109</xdr:row>
      <xdr:rowOff>0</xdr:rowOff>
    </xdr:from>
    <xdr:ext cx="285750" cy="371475"/>
    <xdr:sp fLocksText="0">
      <xdr:nvSpPr>
        <xdr:cNvPr id="150" name="Text Box 96"/>
        <xdr:cNvSpPr txBox="1">
          <a:spLocks noChangeArrowheads="1"/>
        </xdr:cNvSpPr>
      </xdr:nvSpPr>
      <xdr:spPr>
        <a:xfrm>
          <a:off x="10477500" y="37280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109</xdr:row>
      <xdr:rowOff>0</xdr:rowOff>
    </xdr:from>
    <xdr:ext cx="285750" cy="371475"/>
    <xdr:sp fLocksText="0">
      <xdr:nvSpPr>
        <xdr:cNvPr id="151" name="Text Box 102"/>
        <xdr:cNvSpPr txBox="1">
          <a:spLocks noChangeArrowheads="1"/>
        </xdr:cNvSpPr>
      </xdr:nvSpPr>
      <xdr:spPr>
        <a:xfrm>
          <a:off x="10572750" y="37280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109</xdr:row>
      <xdr:rowOff>0</xdr:rowOff>
    </xdr:from>
    <xdr:ext cx="285750" cy="371475"/>
    <xdr:sp fLocksText="0">
      <xdr:nvSpPr>
        <xdr:cNvPr id="152" name="Text Box 107"/>
        <xdr:cNvSpPr txBox="1">
          <a:spLocks noChangeArrowheads="1"/>
        </xdr:cNvSpPr>
      </xdr:nvSpPr>
      <xdr:spPr>
        <a:xfrm>
          <a:off x="10544175" y="37280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109</xdr:row>
      <xdr:rowOff>0</xdr:rowOff>
    </xdr:from>
    <xdr:ext cx="285750" cy="371475"/>
    <xdr:sp fLocksText="0">
      <xdr:nvSpPr>
        <xdr:cNvPr id="153" name="Text Box 108"/>
        <xdr:cNvSpPr txBox="1">
          <a:spLocks noChangeArrowheads="1"/>
        </xdr:cNvSpPr>
      </xdr:nvSpPr>
      <xdr:spPr>
        <a:xfrm>
          <a:off x="10572750" y="37280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109</xdr:row>
      <xdr:rowOff>0</xdr:rowOff>
    </xdr:from>
    <xdr:ext cx="285750" cy="371475"/>
    <xdr:sp fLocksText="0">
      <xdr:nvSpPr>
        <xdr:cNvPr id="154" name="Text Box 107"/>
        <xdr:cNvSpPr txBox="1">
          <a:spLocks noChangeArrowheads="1"/>
        </xdr:cNvSpPr>
      </xdr:nvSpPr>
      <xdr:spPr>
        <a:xfrm>
          <a:off x="10544175" y="3728085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190500</xdr:colOff>
      <xdr:row>109</xdr:row>
      <xdr:rowOff>19050</xdr:rowOff>
    </xdr:from>
    <xdr:ext cx="285750" cy="371475"/>
    <xdr:sp fLocksText="0">
      <xdr:nvSpPr>
        <xdr:cNvPr id="155" name="Text Box 92"/>
        <xdr:cNvSpPr txBox="1">
          <a:spLocks noChangeArrowheads="1"/>
        </xdr:cNvSpPr>
      </xdr:nvSpPr>
      <xdr:spPr>
        <a:xfrm>
          <a:off x="10506075" y="37299900"/>
          <a:ext cx="2857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85750"/>
    <xdr:sp fLocksText="0">
      <xdr:nvSpPr>
        <xdr:cNvPr id="156" name="Text Box 93"/>
        <xdr:cNvSpPr txBox="1">
          <a:spLocks noChangeArrowheads="1"/>
        </xdr:cNvSpPr>
      </xdr:nvSpPr>
      <xdr:spPr>
        <a:xfrm>
          <a:off x="10572750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85750"/>
    <xdr:sp fLocksText="0">
      <xdr:nvSpPr>
        <xdr:cNvPr id="157" name="Text Box 94"/>
        <xdr:cNvSpPr txBox="1">
          <a:spLocks noChangeArrowheads="1"/>
        </xdr:cNvSpPr>
      </xdr:nvSpPr>
      <xdr:spPr>
        <a:xfrm>
          <a:off x="10572750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285750"/>
    <xdr:sp fLocksText="0">
      <xdr:nvSpPr>
        <xdr:cNvPr id="158" name="Text Box 95"/>
        <xdr:cNvSpPr txBox="1">
          <a:spLocks noChangeArrowheads="1"/>
        </xdr:cNvSpPr>
      </xdr:nvSpPr>
      <xdr:spPr>
        <a:xfrm>
          <a:off x="10420350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285750"/>
    <xdr:sp fLocksText="0">
      <xdr:nvSpPr>
        <xdr:cNvPr id="159" name="Text Box 96"/>
        <xdr:cNvSpPr txBox="1">
          <a:spLocks noChangeArrowheads="1"/>
        </xdr:cNvSpPr>
      </xdr:nvSpPr>
      <xdr:spPr>
        <a:xfrm>
          <a:off x="10477500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85750"/>
    <xdr:sp fLocksText="0">
      <xdr:nvSpPr>
        <xdr:cNvPr id="160" name="Text Box 102"/>
        <xdr:cNvSpPr txBox="1">
          <a:spLocks noChangeArrowheads="1"/>
        </xdr:cNvSpPr>
      </xdr:nvSpPr>
      <xdr:spPr>
        <a:xfrm>
          <a:off x="10572750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85750"/>
    <xdr:sp fLocksText="0">
      <xdr:nvSpPr>
        <xdr:cNvPr id="161" name="Text Box 107"/>
        <xdr:cNvSpPr txBox="1">
          <a:spLocks noChangeArrowheads="1"/>
        </xdr:cNvSpPr>
      </xdr:nvSpPr>
      <xdr:spPr>
        <a:xfrm>
          <a:off x="10544175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85750"/>
    <xdr:sp fLocksText="0">
      <xdr:nvSpPr>
        <xdr:cNvPr id="162" name="Text Box 108"/>
        <xdr:cNvSpPr txBox="1">
          <a:spLocks noChangeArrowheads="1"/>
        </xdr:cNvSpPr>
      </xdr:nvSpPr>
      <xdr:spPr>
        <a:xfrm>
          <a:off x="10572750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85750"/>
    <xdr:sp fLocksText="0">
      <xdr:nvSpPr>
        <xdr:cNvPr id="163" name="Text Box 107"/>
        <xdr:cNvSpPr txBox="1">
          <a:spLocks noChangeArrowheads="1"/>
        </xdr:cNvSpPr>
      </xdr:nvSpPr>
      <xdr:spPr>
        <a:xfrm>
          <a:off x="10544175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85750"/>
    <xdr:sp fLocksText="0">
      <xdr:nvSpPr>
        <xdr:cNvPr id="164" name="Text Box 92"/>
        <xdr:cNvSpPr txBox="1">
          <a:spLocks noChangeArrowheads="1"/>
        </xdr:cNvSpPr>
      </xdr:nvSpPr>
      <xdr:spPr>
        <a:xfrm>
          <a:off x="10544175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285750"/>
    <xdr:sp fLocksText="0">
      <xdr:nvSpPr>
        <xdr:cNvPr id="165" name="Text Box 92"/>
        <xdr:cNvSpPr txBox="1">
          <a:spLocks noChangeArrowheads="1"/>
        </xdr:cNvSpPr>
      </xdr:nvSpPr>
      <xdr:spPr>
        <a:xfrm>
          <a:off x="10544175" y="375189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238125"/>
    <xdr:sp fLocksText="0">
      <xdr:nvSpPr>
        <xdr:cNvPr id="166" name="Text Box 97"/>
        <xdr:cNvSpPr txBox="1">
          <a:spLocks noChangeArrowheads="1"/>
        </xdr:cNvSpPr>
      </xdr:nvSpPr>
      <xdr:spPr>
        <a:xfrm>
          <a:off x="10572750" y="375189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90525"/>
    <xdr:sp fLocksText="0">
      <xdr:nvSpPr>
        <xdr:cNvPr id="167" name="Text Box 107"/>
        <xdr:cNvSpPr txBox="1">
          <a:spLocks noChangeArrowheads="1"/>
        </xdr:cNvSpPr>
      </xdr:nvSpPr>
      <xdr:spPr>
        <a:xfrm>
          <a:off x="10544175" y="37518975"/>
          <a:ext cx="285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168" name="Text Box 93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169" name="Text Box 94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847725"/>
    <xdr:sp fLocksText="0">
      <xdr:nvSpPr>
        <xdr:cNvPr id="170" name="Text Box 95"/>
        <xdr:cNvSpPr txBox="1">
          <a:spLocks noChangeArrowheads="1"/>
        </xdr:cNvSpPr>
      </xdr:nvSpPr>
      <xdr:spPr>
        <a:xfrm>
          <a:off x="104203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847725"/>
    <xdr:sp fLocksText="0">
      <xdr:nvSpPr>
        <xdr:cNvPr id="171" name="Text Box 96"/>
        <xdr:cNvSpPr txBox="1">
          <a:spLocks noChangeArrowheads="1"/>
        </xdr:cNvSpPr>
      </xdr:nvSpPr>
      <xdr:spPr>
        <a:xfrm>
          <a:off x="1047750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172" name="Text Box 102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173" name="Text Box 107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847725"/>
    <xdr:sp fLocksText="0">
      <xdr:nvSpPr>
        <xdr:cNvPr id="174" name="Text Box 108"/>
        <xdr:cNvSpPr txBox="1">
          <a:spLocks noChangeArrowheads="1"/>
        </xdr:cNvSpPr>
      </xdr:nvSpPr>
      <xdr:spPr>
        <a:xfrm>
          <a:off x="10572750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175" name="Text Box 107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847725"/>
    <xdr:sp fLocksText="0">
      <xdr:nvSpPr>
        <xdr:cNvPr id="176" name="Text Box 92"/>
        <xdr:cNvSpPr txBox="1">
          <a:spLocks noChangeArrowheads="1"/>
        </xdr:cNvSpPr>
      </xdr:nvSpPr>
      <xdr:spPr>
        <a:xfrm>
          <a:off x="10544175" y="37518975"/>
          <a:ext cx="2857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66675</xdr:colOff>
      <xdr:row>110</xdr:row>
      <xdr:rowOff>9525</xdr:rowOff>
    </xdr:from>
    <xdr:ext cx="295275" cy="847725"/>
    <xdr:sp fLocksText="0">
      <xdr:nvSpPr>
        <xdr:cNvPr id="177" name="Text Box 92"/>
        <xdr:cNvSpPr txBox="1">
          <a:spLocks noChangeArrowheads="1"/>
        </xdr:cNvSpPr>
      </xdr:nvSpPr>
      <xdr:spPr>
        <a:xfrm>
          <a:off x="10620375" y="37528500"/>
          <a:ext cx="2952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33375"/>
    <xdr:sp fLocksText="0">
      <xdr:nvSpPr>
        <xdr:cNvPr id="178" name="Text Box 93"/>
        <xdr:cNvSpPr txBox="1">
          <a:spLocks noChangeArrowheads="1"/>
        </xdr:cNvSpPr>
      </xdr:nvSpPr>
      <xdr:spPr>
        <a:xfrm>
          <a:off x="10572750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33375"/>
    <xdr:sp fLocksText="0">
      <xdr:nvSpPr>
        <xdr:cNvPr id="179" name="Text Box 94"/>
        <xdr:cNvSpPr txBox="1">
          <a:spLocks noChangeArrowheads="1"/>
        </xdr:cNvSpPr>
      </xdr:nvSpPr>
      <xdr:spPr>
        <a:xfrm>
          <a:off x="10572750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110</xdr:row>
      <xdr:rowOff>0</xdr:rowOff>
    </xdr:from>
    <xdr:ext cx="285750" cy="333375"/>
    <xdr:sp fLocksText="0">
      <xdr:nvSpPr>
        <xdr:cNvPr id="180" name="Text Box 95"/>
        <xdr:cNvSpPr txBox="1">
          <a:spLocks noChangeArrowheads="1"/>
        </xdr:cNvSpPr>
      </xdr:nvSpPr>
      <xdr:spPr>
        <a:xfrm>
          <a:off x="10420350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110</xdr:row>
      <xdr:rowOff>0</xdr:rowOff>
    </xdr:from>
    <xdr:ext cx="285750" cy="333375"/>
    <xdr:sp fLocksText="0">
      <xdr:nvSpPr>
        <xdr:cNvPr id="181" name="Text Box 96"/>
        <xdr:cNvSpPr txBox="1">
          <a:spLocks noChangeArrowheads="1"/>
        </xdr:cNvSpPr>
      </xdr:nvSpPr>
      <xdr:spPr>
        <a:xfrm>
          <a:off x="10477500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33375"/>
    <xdr:sp fLocksText="0">
      <xdr:nvSpPr>
        <xdr:cNvPr id="182" name="Text Box 102"/>
        <xdr:cNvSpPr txBox="1">
          <a:spLocks noChangeArrowheads="1"/>
        </xdr:cNvSpPr>
      </xdr:nvSpPr>
      <xdr:spPr>
        <a:xfrm>
          <a:off x="10572750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33375"/>
    <xdr:sp fLocksText="0">
      <xdr:nvSpPr>
        <xdr:cNvPr id="183" name="Text Box 107"/>
        <xdr:cNvSpPr txBox="1">
          <a:spLocks noChangeArrowheads="1"/>
        </xdr:cNvSpPr>
      </xdr:nvSpPr>
      <xdr:spPr>
        <a:xfrm>
          <a:off x="10544175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110</xdr:row>
      <xdr:rowOff>0</xdr:rowOff>
    </xdr:from>
    <xdr:ext cx="285750" cy="333375"/>
    <xdr:sp fLocksText="0">
      <xdr:nvSpPr>
        <xdr:cNvPr id="184" name="Text Box 108"/>
        <xdr:cNvSpPr txBox="1">
          <a:spLocks noChangeArrowheads="1"/>
        </xdr:cNvSpPr>
      </xdr:nvSpPr>
      <xdr:spPr>
        <a:xfrm>
          <a:off x="10572750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33375"/>
    <xdr:sp fLocksText="0">
      <xdr:nvSpPr>
        <xdr:cNvPr id="185" name="Text Box 107"/>
        <xdr:cNvSpPr txBox="1">
          <a:spLocks noChangeArrowheads="1"/>
        </xdr:cNvSpPr>
      </xdr:nvSpPr>
      <xdr:spPr>
        <a:xfrm>
          <a:off x="10544175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33375"/>
    <xdr:sp fLocksText="0">
      <xdr:nvSpPr>
        <xdr:cNvPr id="186" name="Text Box 92"/>
        <xdr:cNvSpPr txBox="1">
          <a:spLocks noChangeArrowheads="1"/>
        </xdr:cNvSpPr>
      </xdr:nvSpPr>
      <xdr:spPr>
        <a:xfrm>
          <a:off x="10544175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110</xdr:row>
      <xdr:rowOff>0</xdr:rowOff>
    </xdr:from>
    <xdr:ext cx="285750" cy="333375"/>
    <xdr:sp fLocksText="0">
      <xdr:nvSpPr>
        <xdr:cNvPr id="187" name="Text Box 92"/>
        <xdr:cNvSpPr txBox="1">
          <a:spLocks noChangeArrowheads="1"/>
        </xdr:cNvSpPr>
      </xdr:nvSpPr>
      <xdr:spPr>
        <a:xfrm>
          <a:off x="10544175" y="37518975"/>
          <a:ext cx="285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0</xdr:colOff>
      <xdr:row>79</xdr:row>
      <xdr:rowOff>28575</xdr:rowOff>
    </xdr:from>
    <xdr:to>
      <xdr:col>18</xdr:col>
      <xdr:colOff>238125</xdr:colOff>
      <xdr:row>79</xdr:row>
      <xdr:rowOff>28575</xdr:rowOff>
    </xdr:to>
    <xdr:sp>
      <xdr:nvSpPr>
        <xdr:cNvPr id="188" name="Line 75"/>
        <xdr:cNvSpPr>
          <a:spLocks/>
        </xdr:cNvSpPr>
      </xdr:nvSpPr>
      <xdr:spPr>
        <a:xfrm flipV="1">
          <a:off x="8591550" y="250793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101</xdr:row>
      <xdr:rowOff>152400</xdr:rowOff>
    </xdr:from>
    <xdr:to>
      <xdr:col>19</xdr:col>
      <xdr:colOff>19050</xdr:colOff>
      <xdr:row>101</xdr:row>
      <xdr:rowOff>152400</xdr:rowOff>
    </xdr:to>
    <xdr:sp>
      <xdr:nvSpPr>
        <xdr:cNvPr id="189" name="Line 75"/>
        <xdr:cNvSpPr>
          <a:spLocks/>
        </xdr:cNvSpPr>
      </xdr:nvSpPr>
      <xdr:spPr>
        <a:xfrm>
          <a:off x="8610600" y="324707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19050</xdr:colOff>
      <xdr:row>104</xdr:row>
      <xdr:rowOff>0</xdr:rowOff>
    </xdr:from>
    <xdr:ext cx="285750" cy="857250"/>
    <xdr:sp fLocksText="0">
      <xdr:nvSpPr>
        <xdr:cNvPr id="190" name="Text Box 93"/>
        <xdr:cNvSpPr txBox="1">
          <a:spLocks noChangeArrowheads="1"/>
        </xdr:cNvSpPr>
      </xdr:nvSpPr>
      <xdr:spPr>
        <a:xfrm>
          <a:off x="10572750" y="360521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104</xdr:row>
      <xdr:rowOff>0</xdr:rowOff>
    </xdr:from>
    <xdr:ext cx="285750" cy="857250"/>
    <xdr:sp fLocksText="0">
      <xdr:nvSpPr>
        <xdr:cNvPr id="191" name="Text Box 94"/>
        <xdr:cNvSpPr txBox="1">
          <a:spLocks noChangeArrowheads="1"/>
        </xdr:cNvSpPr>
      </xdr:nvSpPr>
      <xdr:spPr>
        <a:xfrm>
          <a:off x="10572750" y="360521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104</xdr:row>
      <xdr:rowOff>0</xdr:rowOff>
    </xdr:from>
    <xdr:ext cx="285750" cy="857250"/>
    <xdr:sp fLocksText="0">
      <xdr:nvSpPr>
        <xdr:cNvPr id="192" name="Text Box 95"/>
        <xdr:cNvSpPr txBox="1">
          <a:spLocks noChangeArrowheads="1"/>
        </xdr:cNvSpPr>
      </xdr:nvSpPr>
      <xdr:spPr>
        <a:xfrm>
          <a:off x="10420350" y="360521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104</xdr:row>
      <xdr:rowOff>0</xdr:rowOff>
    </xdr:from>
    <xdr:ext cx="285750" cy="857250"/>
    <xdr:sp fLocksText="0">
      <xdr:nvSpPr>
        <xdr:cNvPr id="193" name="Text Box 96"/>
        <xdr:cNvSpPr txBox="1">
          <a:spLocks noChangeArrowheads="1"/>
        </xdr:cNvSpPr>
      </xdr:nvSpPr>
      <xdr:spPr>
        <a:xfrm>
          <a:off x="10477500" y="360521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104</xdr:row>
      <xdr:rowOff>0</xdr:rowOff>
    </xdr:from>
    <xdr:ext cx="285750" cy="857250"/>
    <xdr:sp fLocksText="0">
      <xdr:nvSpPr>
        <xdr:cNvPr id="194" name="Text Box 102"/>
        <xdr:cNvSpPr txBox="1">
          <a:spLocks noChangeArrowheads="1"/>
        </xdr:cNvSpPr>
      </xdr:nvSpPr>
      <xdr:spPr>
        <a:xfrm>
          <a:off x="10572750" y="360521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104</xdr:row>
      <xdr:rowOff>0</xdr:rowOff>
    </xdr:from>
    <xdr:ext cx="285750" cy="857250"/>
    <xdr:sp fLocksText="0">
      <xdr:nvSpPr>
        <xdr:cNvPr id="195" name="Text Box 107"/>
        <xdr:cNvSpPr txBox="1">
          <a:spLocks noChangeArrowheads="1"/>
        </xdr:cNvSpPr>
      </xdr:nvSpPr>
      <xdr:spPr>
        <a:xfrm>
          <a:off x="10544175" y="360521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104</xdr:row>
      <xdr:rowOff>0</xdr:rowOff>
    </xdr:from>
    <xdr:ext cx="285750" cy="857250"/>
    <xdr:sp fLocksText="0">
      <xdr:nvSpPr>
        <xdr:cNvPr id="196" name="Text Box 108"/>
        <xdr:cNvSpPr txBox="1">
          <a:spLocks noChangeArrowheads="1"/>
        </xdr:cNvSpPr>
      </xdr:nvSpPr>
      <xdr:spPr>
        <a:xfrm>
          <a:off x="10572750" y="360521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104</xdr:row>
      <xdr:rowOff>0</xdr:rowOff>
    </xdr:from>
    <xdr:ext cx="285750" cy="857250"/>
    <xdr:sp fLocksText="0">
      <xdr:nvSpPr>
        <xdr:cNvPr id="197" name="Text Box 107"/>
        <xdr:cNvSpPr txBox="1">
          <a:spLocks noChangeArrowheads="1"/>
        </xdr:cNvSpPr>
      </xdr:nvSpPr>
      <xdr:spPr>
        <a:xfrm>
          <a:off x="10544175" y="36052125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533400</xdr:colOff>
      <xdr:row>103</xdr:row>
      <xdr:rowOff>2371725</xdr:rowOff>
    </xdr:from>
    <xdr:ext cx="295275" cy="847725"/>
    <xdr:sp fLocksText="0">
      <xdr:nvSpPr>
        <xdr:cNvPr id="198" name="Text Box 92"/>
        <xdr:cNvSpPr txBox="1">
          <a:spLocks noChangeArrowheads="1"/>
        </xdr:cNvSpPr>
      </xdr:nvSpPr>
      <xdr:spPr>
        <a:xfrm>
          <a:off x="11934825" y="35804475"/>
          <a:ext cx="2952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581025</xdr:colOff>
      <xdr:row>103</xdr:row>
      <xdr:rowOff>2609850</xdr:rowOff>
    </xdr:from>
    <xdr:ext cx="285750" cy="857250"/>
    <xdr:sp fLocksText="0">
      <xdr:nvSpPr>
        <xdr:cNvPr id="199" name="Text Box 92"/>
        <xdr:cNvSpPr txBox="1">
          <a:spLocks noChangeArrowheads="1"/>
        </xdr:cNvSpPr>
      </xdr:nvSpPr>
      <xdr:spPr>
        <a:xfrm>
          <a:off x="12592050" y="36042600"/>
          <a:ext cx="2857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238125</xdr:colOff>
      <xdr:row>103</xdr:row>
      <xdr:rowOff>1190625</xdr:rowOff>
    </xdr:from>
    <xdr:to>
      <xdr:col>18</xdr:col>
      <xdr:colOff>238125</xdr:colOff>
      <xdr:row>103</xdr:row>
      <xdr:rowOff>1190625</xdr:rowOff>
    </xdr:to>
    <xdr:sp>
      <xdr:nvSpPr>
        <xdr:cNvPr id="200" name="Line 75"/>
        <xdr:cNvSpPr>
          <a:spLocks/>
        </xdr:cNvSpPr>
      </xdr:nvSpPr>
      <xdr:spPr>
        <a:xfrm>
          <a:off x="8591550" y="346233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19050</xdr:colOff>
      <xdr:row>103</xdr:row>
      <xdr:rowOff>0</xdr:rowOff>
    </xdr:from>
    <xdr:ext cx="285750" cy="247650"/>
    <xdr:sp fLocksText="0">
      <xdr:nvSpPr>
        <xdr:cNvPr id="201" name="Text Box 93"/>
        <xdr:cNvSpPr txBox="1">
          <a:spLocks noChangeArrowheads="1"/>
        </xdr:cNvSpPr>
      </xdr:nvSpPr>
      <xdr:spPr>
        <a:xfrm>
          <a:off x="10572750" y="3343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103</xdr:row>
      <xdr:rowOff>0</xdr:rowOff>
    </xdr:from>
    <xdr:ext cx="285750" cy="247650"/>
    <xdr:sp fLocksText="0">
      <xdr:nvSpPr>
        <xdr:cNvPr id="202" name="Text Box 94"/>
        <xdr:cNvSpPr txBox="1">
          <a:spLocks noChangeArrowheads="1"/>
        </xdr:cNvSpPr>
      </xdr:nvSpPr>
      <xdr:spPr>
        <a:xfrm>
          <a:off x="10572750" y="3343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103</xdr:row>
      <xdr:rowOff>0</xdr:rowOff>
    </xdr:from>
    <xdr:ext cx="285750" cy="247650"/>
    <xdr:sp fLocksText="0">
      <xdr:nvSpPr>
        <xdr:cNvPr id="203" name="Text Box 95"/>
        <xdr:cNvSpPr txBox="1">
          <a:spLocks noChangeArrowheads="1"/>
        </xdr:cNvSpPr>
      </xdr:nvSpPr>
      <xdr:spPr>
        <a:xfrm>
          <a:off x="10420350" y="3343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103</xdr:row>
      <xdr:rowOff>0</xdr:rowOff>
    </xdr:from>
    <xdr:ext cx="285750" cy="247650"/>
    <xdr:sp fLocksText="0">
      <xdr:nvSpPr>
        <xdr:cNvPr id="204" name="Text Box 96"/>
        <xdr:cNvSpPr txBox="1">
          <a:spLocks noChangeArrowheads="1"/>
        </xdr:cNvSpPr>
      </xdr:nvSpPr>
      <xdr:spPr>
        <a:xfrm>
          <a:off x="10477500" y="3343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103</xdr:row>
      <xdr:rowOff>0</xdr:rowOff>
    </xdr:from>
    <xdr:ext cx="285750" cy="247650"/>
    <xdr:sp fLocksText="0">
      <xdr:nvSpPr>
        <xdr:cNvPr id="205" name="Text Box 102"/>
        <xdr:cNvSpPr txBox="1">
          <a:spLocks noChangeArrowheads="1"/>
        </xdr:cNvSpPr>
      </xdr:nvSpPr>
      <xdr:spPr>
        <a:xfrm>
          <a:off x="10572750" y="3343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103</xdr:row>
      <xdr:rowOff>0</xdr:rowOff>
    </xdr:from>
    <xdr:ext cx="285750" cy="247650"/>
    <xdr:sp fLocksText="0">
      <xdr:nvSpPr>
        <xdr:cNvPr id="206" name="Text Box 107"/>
        <xdr:cNvSpPr txBox="1">
          <a:spLocks noChangeArrowheads="1"/>
        </xdr:cNvSpPr>
      </xdr:nvSpPr>
      <xdr:spPr>
        <a:xfrm>
          <a:off x="10544175" y="3343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103</xdr:row>
      <xdr:rowOff>0</xdr:rowOff>
    </xdr:from>
    <xdr:ext cx="285750" cy="247650"/>
    <xdr:sp fLocksText="0">
      <xdr:nvSpPr>
        <xdr:cNvPr id="207" name="Text Box 108"/>
        <xdr:cNvSpPr txBox="1">
          <a:spLocks noChangeArrowheads="1"/>
        </xdr:cNvSpPr>
      </xdr:nvSpPr>
      <xdr:spPr>
        <a:xfrm>
          <a:off x="10572750" y="3343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103</xdr:row>
      <xdr:rowOff>0</xdr:rowOff>
    </xdr:from>
    <xdr:ext cx="285750" cy="247650"/>
    <xdr:sp fLocksText="0">
      <xdr:nvSpPr>
        <xdr:cNvPr id="208" name="Text Box 107"/>
        <xdr:cNvSpPr txBox="1">
          <a:spLocks noChangeArrowheads="1"/>
        </xdr:cNvSpPr>
      </xdr:nvSpPr>
      <xdr:spPr>
        <a:xfrm>
          <a:off x="10544175" y="334327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190500</xdr:colOff>
      <xdr:row>103</xdr:row>
      <xdr:rowOff>0</xdr:rowOff>
    </xdr:from>
    <xdr:ext cx="285750" cy="228600"/>
    <xdr:sp fLocksText="0">
      <xdr:nvSpPr>
        <xdr:cNvPr id="209" name="Text Box 92"/>
        <xdr:cNvSpPr txBox="1">
          <a:spLocks noChangeArrowheads="1"/>
        </xdr:cNvSpPr>
      </xdr:nvSpPr>
      <xdr:spPr>
        <a:xfrm>
          <a:off x="10506075" y="334327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103</xdr:row>
      <xdr:rowOff>0</xdr:rowOff>
    </xdr:from>
    <xdr:ext cx="285750" cy="238125"/>
    <xdr:sp fLocksText="0">
      <xdr:nvSpPr>
        <xdr:cNvPr id="210" name="Text Box 93"/>
        <xdr:cNvSpPr txBox="1">
          <a:spLocks noChangeArrowheads="1"/>
        </xdr:cNvSpPr>
      </xdr:nvSpPr>
      <xdr:spPr>
        <a:xfrm>
          <a:off x="10572750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103</xdr:row>
      <xdr:rowOff>0</xdr:rowOff>
    </xdr:from>
    <xdr:ext cx="285750" cy="238125"/>
    <xdr:sp fLocksText="0">
      <xdr:nvSpPr>
        <xdr:cNvPr id="211" name="Text Box 94"/>
        <xdr:cNvSpPr txBox="1">
          <a:spLocks noChangeArrowheads="1"/>
        </xdr:cNvSpPr>
      </xdr:nvSpPr>
      <xdr:spPr>
        <a:xfrm>
          <a:off x="10572750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103</xdr:row>
      <xdr:rowOff>0</xdr:rowOff>
    </xdr:from>
    <xdr:ext cx="285750" cy="238125"/>
    <xdr:sp fLocksText="0">
      <xdr:nvSpPr>
        <xdr:cNvPr id="212" name="Text Box 95"/>
        <xdr:cNvSpPr txBox="1">
          <a:spLocks noChangeArrowheads="1"/>
        </xdr:cNvSpPr>
      </xdr:nvSpPr>
      <xdr:spPr>
        <a:xfrm>
          <a:off x="10420350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103</xdr:row>
      <xdr:rowOff>0</xdr:rowOff>
    </xdr:from>
    <xdr:ext cx="285750" cy="238125"/>
    <xdr:sp fLocksText="0">
      <xdr:nvSpPr>
        <xdr:cNvPr id="213" name="Text Box 96"/>
        <xdr:cNvSpPr txBox="1">
          <a:spLocks noChangeArrowheads="1"/>
        </xdr:cNvSpPr>
      </xdr:nvSpPr>
      <xdr:spPr>
        <a:xfrm>
          <a:off x="10477500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103</xdr:row>
      <xdr:rowOff>0</xdr:rowOff>
    </xdr:from>
    <xdr:ext cx="285750" cy="238125"/>
    <xdr:sp fLocksText="0">
      <xdr:nvSpPr>
        <xdr:cNvPr id="214" name="Text Box 102"/>
        <xdr:cNvSpPr txBox="1">
          <a:spLocks noChangeArrowheads="1"/>
        </xdr:cNvSpPr>
      </xdr:nvSpPr>
      <xdr:spPr>
        <a:xfrm>
          <a:off x="10572750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103</xdr:row>
      <xdr:rowOff>0</xdr:rowOff>
    </xdr:from>
    <xdr:ext cx="285750" cy="238125"/>
    <xdr:sp fLocksText="0">
      <xdr:nvSpPr>
        <xdr:cNvPr id="215" name="Text Box 107"/>
        <xdr:cNvSpPr txBox="1">
          <a:spLocks noChangeArrowheads="1"/>
        </xdr:cNvSpPr>
      </xdr:nvSpPr>
      <xdr:spPr>
        <a:xfrm>
          <a:off x="10544175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103</xdr:row>
      <xdr:rowOff>0</xdr:rowOff>
    </xdr:from>
    <xdr:ext cx="285750" cy="238125"/>
    <xdr:sp fLocksText="0">
      <xdr:nvSpPr>
        <xdr:cNvPr id="216" name="Text Box 108"/>
        <xdr:cNvSpPr txBox="1">
          <a:spLocks noChangeArrowheads="1"/>
        </xdr:cNvSpPr>
      </xdr:nvSpPr>
      <xdr:spPr>
        <a:xfrm>
          <a:off x="10572750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103</xdr:row>
      <xdr:rowOff>0</xdr:rowOff>
    </xdr:from>
    <xdr:ext cx="285750" cy="238125"/>
    <xdr:sp fLocksText="0">
      <xdr:nvSpPr>
        <xdr:cNvPr id="217" name="Text Box 107"/>
        <xdr:cNvSpPr txBox="1">
          <a:spLocks noChangeArrowheads="1"/>
        </xdr:cNvSpPr>
      </xdr:nvSpPr>
      <xdr:spPr>
        <a:xfrm>
          <a:off x="10544175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103</xdr:row>
      <xdr:rowOff>0</xdr:rowOff>
    </xdr:from>
    <xdr:ext cx="285750" cy="238125"/>
    <xdr:sp fLocksText="0">
      <xdr:nvSpPr>
        <xdr:cNvPr id="218" name="Text Box 92"/>
        <xdr:cNvSpPr txBox="1">
          <a:spLocks noChangeArrowheads="1"/>
        </xdr:cNvSpPr>
      </xdr:nvSpPr>
      <xdr:spPr>
        <a:xfrm>
          <a:off x="10544175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103</xdr:row>
      <xdr:rowOff>0</xdr:rowOff>
    </xdr:from>
    <xdr:ext cx="285750" cy="238125"/>
    <xdr:sp fLocksText="0">
      <xdr:nvSpPr>
        <xdr:cNvPr id="219" name="Text Box 92"/>
        <xdr:cNvSpPr txBox="1">
          <a:spLocks noChangeArrowheads="1"/>
        </xdr:cNvSpPr>
      </xdr:nvSpPr>
      <xdr:spPr>
        <a:xfrm>
          <a:off x="10544175" y="334327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69</xdr:row>
      <xdr:rowOff>0</xdr:rowOff>
    </xdr:from>
    <xdr:ext cx="285750" cy="247650"/>
    <xdr:sp fLocksText="0">
      <xdr:nvSpPr>
        <xdr:cNvPr id="220" name="Text Box 93"/>
        <xdr:cNvSpPr txBox="1">
          <a:spLocks noChangeArrowheads="1"/>
        </xdr:cNvSpPr>
      </xdr:nvSpPr>
      <xdr:spPr>
        <a:xfrm>
          <a:off x="10572750" y="2256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69</xdr:row>
      <xdr:rowOff>0</xdr:rowOff>
    </xdr:from>
    <xdr:ext cx="285750" cy="247650"/>
    <xdr:sp fLocksText="0">
      <xdr:nvSpPr>
        <xdr:cNvPr id="221" name="Text Box 94"/>
        <xdr:cNvSpPr txBox="1">
          <a:spLocks noChangeArrowheads="1"/>
        </xdr:cNvSpPr>
      </xdr:nvSpPr>
      <xdr:spPr>
        <a:xfrm>
          <a:off x="10572750" y="2256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69</xdr:row>
      <xdr:rowOff>0</xdr:rowOff>
    </xdr:from>
    <xdr:ext cx="285750" cy="247650"/>
    <xdr:sp fLocksText="0">
      <xdr:nvSpPr>
        <xdr:cNvPr id="222" name="Text Box 95"/>
        <xdr:cNvSpPr txBox="1">
          <a:spLocks noChangeArrowheads="1"/>
        </xdr:cNvSpPr>
      </xdr:nvSpPr>
      <xdr:spPr>
        <a:xfrm>
          <a:off x="10420350" y="2256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69</xdr:row>
      <xdr:rowOff>0</xdr:rowOff>
    </xdr:from>
    <xdr:ext cx="285750" cy="247650"/>
    <xdr:sp fLocksText="0">
      <xdr:nvSpPr>
        <xdr:cNvPr id="223" name="Text Box 96"/>
        <xdr:cNvSpPr txBox="1">
          <a:spLocks noChangeArrowheads="1"/>
        </xdr:cNvSpPr>
      </xdr:nvSpPr>
      <xdr:spPr>
        <a:xfrm>
          <a:off x="10477500" y="2256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69</xdr:row>
      <xdr:rowOff>0</xdr:rowOff>
    </xdr:from>
    <xdr:ext cx="285750" cy="247650"/>
    <xdr:sp fLocksText="0">
      <xdr:nvSpPr>
        <xdr:cNvPr id="224" name="Text Box 102"/>
        <xdr:cNvSpPr txBox="1">
          <a:spLocks noChangeArrowheads="1"/>
        </xdr:cNvSpPr>
      </xdr:nvSpPr>
      <xdr:spPr>
        <a:xfrm>
          <a:off x="10572750" y="2256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69</xdr:row>
      <xdr:rowOff>0</xdr:rowOff>
    </xdr:from>
    <xdr:ext cx="285750" cy="247650"/>
    <xdr:sp fLocksText="0">
      <xdr:nvSpPr>
        <xdr:cNvPr id="225" name="Text Box 107"/>
        <xdr:cNvSpPr txBox="1">
          <a:spLocks noChangeArrowheads="1"/>
        </xdr:cNvSpPr>
      </xdr:nvSpPr>
      <xdr:spPr>
        <a:xfrm>
          <a:off x="10544175" y="2256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69</xdr:row>
      <xdr:rowOff>0</xdr:rowOff>
    </xdr:from>
    <xdr:ext cx="285750" cy="247650"/>
    <xdr:sp fLocksText="0">
      <xdr:nvSpPr>
        <xdr:cNvPr id="226" name="Text Box 108"/>
        <xdr:cNvSpPr txBox="1">
          <a:spLocks noChangeArrowheads="1"/>
        </xdr:cNvSpPr>
      </xdr:nvSpPr>
      <xdr:spPr>
        <a:xfrm>
          <a:off x="10572750" y="2256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38100</xdr:colOff>
      <xdr:row>69</xdr:row>
      <xdr:rowOff>57150</xdr:rowOff>
    </xdr:from>
    <xdr:ext cx="295275" cy="247650"/>
    <xdr:sp fLocksText="0">
      <xdr:nvSpPr>
        <xdr:cNvPr id="227" name="Text Box 107"/>
        <xdr:cNvSpPr txBox="1">
          <a:spLocks noChangeArrowheads="1"/>
        </xdr:cNvSpPr>
      </xdr:nvSpPr>
      <xdr:spPr>
        <a:xfrm>
          <a:off x="12658725" y="2262187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400050</xdr:colOff>
      <xdr:row>69</xdr:row>
      <xdr:rowOff>19050</xdr:rowOff>
    </xdr:from>
    <xdr:ext cx="295275" cy="228600"/>
    <xdr:sp fLocksText="0">
      <xdr:nvSpPr>
        <xdr:cNvPr id="228" name="Text Box 92"/>
        <xdr:cNvSpPr txBox="1">
          <a:spLocks noChangeArrowheads="1"/>
        </xdr:cNvSpPr>
      </xdr:nvSpPr>
      <xdr:spPr>
        <a:xfrm>
          <a:off x="11801475" y="22583775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73</xdr:row>
      <xdr:rowOff>0</xdr:rowOff>
    </xdr:from>
    <xdr:ext cx="285750" cy="238125"/>
    <xdr:sp fLocksText="0">
      <xdr:nvSpPr>
        <xdr:cNvPr id="229" name="Text Box 93"/>
        <xdr:cNvSpPr txBox="1">
          <a:spLocks noChangeArrowheads="1"/>
        </xdr:cNvSpPr>
      </xdr:nvSpPr>
      <xdr:spPr>
        <a:xfrm>
          <a:off x="10572750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73</xdr:row>
      <xdr:rowOff>0</xdr:rowOff>
    </xdr:from>
    <xdr:ext cx="285750" cy="238125"/>
    <xdr:sp fLocksText="0">
      <xdr:nvSpPr>
        <xdr:cNvPr id="230" name="Text Box 94"/>
        <xdr:cNvSpPr txBox="1">
          <a:spLocks noChangeArrowheads="1"/>
        </xdr:cNvSpPr>
      </xdr:nvSpPr>
      <xdr:spPr>
        <a:xfrm>
          <a:off x="10572750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73</xdr:row>
      <xdr:rowOff>0</xdr:rowOff>
    </xdr:from>
    <xdr:ext cx="285750" cy="238125"/>
    <xdr:sp fLocksText="0">
      <xdr:nvSpPr>
        <xdr:cNvPr id="231" name="Text Box 95"/>
        <xdr:cNvSpPr txBox="1">
          <a:spLocks noChangeArrowheads="1"/>
        </xdr:cNvSpPr>
      </xdr:nvSpPr>
      <xdr:spPr>
        <a:xfrm>
          <a:off x="10420350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73</xdr:row>
      <xdr:rowOff>0</xdr:rowOff>
    </xdr:from>
    <xdr:ext cx="285750" cy="238125"/>
    <xdr:sp fLocksText="0">
      <xdr:nvSpPr>
        <xdr:cNvPr id="232" name="Text Box 96"/>
        <xdr:cNvSpPr txBox="1">
          <a:spLocks noChangeArrowheads="1"/>
        </xdr:cNvSpPr>
      </xdr:nvSpPr>
      <xdr:spPr>
        <a:xfrm>
          <a:off x="10477500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73</xdr:row>
      <xdr:rowOff>0</xdr:rowOff>
    </xdr:from>
    <xdr:ext cx="285750" cy="238125"/>
    <xdr:sp fLocksText="0">
      <xdr:nvSpPr>
        <xdr:cNvPr id="233" name="Text Box 102"/>
        <xdr:cNvSpPr txBox="1">
          <a:spLocks noChangeArrowheads="1"/>
        </xdr:cNvSpPr>
      </xdr:nvSpPr>
      <xdr:spPr>
        <a:xfrm>
          <a:off x="10572750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73</xdr:row>
      <xdr:rowOff>0</xdr:rowOff>
    </xdr:from>
    <xdr:ext cx="285750" cy="238125"/>
    <xdr:sp fLocksText="0">
      <xdr:nvSpPr>
        <xdr:cNvPr id="234" name="Text Box 107"/>
        <xdr:cNvSpPr txBox="1">
          <a:spLocks noChangeArrowheads="1"/>
        </xdr:cNvSpPr>
      </xdr:nvSpPr>
      <xdr:spPr>
        <a:xfrm>
          <a:off x="10544175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73</xdr:row>
      <xdr:rowOff>0</xdr:rowOff>
    </xdr:from>
    <xdr:ext cx="285750" cy="238125"/>
    <xdr:sp fLocksText="0">
      <xdr:nvSpPr>
        <xdr:cNvPr id="235" name="Text Box 108"/>
        <xdr:cNvSpPr txBox="1">
          <a:spLocks noChangeArrowheads="1"/>
        </xdr:cNvSpPr>
      </xdr:nvSpPr>
      <xdr:spPr>
        <a:xfrm>
          <a:off x="10572750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73</xdr:row>
      <xdr:rowOff>0</xdr:rowOff>
    </xdr:from>
    <xdr:ext cx="285750" cy="238125"/>
    <xdr:sp fLocksText="0">
      <xdr:nvSpPr>
        <xdr:cNvPr id="236" name="Text Box 107"/>
        <xdr:cNvSpPr txBox="1">
          <a:spLocks noChangeArrowheads="1"/>
        </xdr:cNvSpPr>
      </xdr:nvSpPr>
      <xdr:spPr>
        <a:xfrm>
          <a:off x="10544175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73</xdr:row>
      <xdr:rowOff>0</xdr:rowOff>
    </xdr:from>
    <xdr:ext cx="285750" cy="238125"/>
    <xdr:sp fLocksText="0">
      <xdr:nvSpPr>
        <xdr:cNvPr id="237" name="Text Box 92"/>
        <xdr:cNvSpPr txBox="1">
          <a:spLocks noChangeArrowheads="1"/>
        </xdr:cNvSpPr>
      </xdr:nvSpPr>
      <xdr:spPr>
        <a:xfrm>
          <a:off x="10544175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73</xdr:row>
      <xdr:rowOff>0</xdr:rowOff>
    </xdr:from>
    <xdr:ext cx="285750" cy="238125"/>
    <xdr:sp fLocksText="0">
      <xdr:nvSpPr>
        <xdr:cNvPr id="238" name="Text Box 92"/>
        <xdr:cNvSpPr txBox="1">
          <a:spLocks noChangeArrowheads="1"/>
        </xdr:cNvSpPr>
      </xdr:nvSpPr>
      <xdr:spPr>
        <a:xfrm>
          <a:off x="10544175" y="2353627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91</xdr:row>
      <xdr:rowOff>0</xdr:rowOff>
    </xdr:from>
    <xdr:ext cx="285750" cy="247650"/>
    <xdr:sp fLocksText="0">
      <xdr:nvSpPr>
        <xdr:cNvPr id="239" name="Text Box 93"/>
        <xdr:cNvSpPr txBox="1">
          <a:spLocks noChangeArrowheads="1"/>
        </xdr:cNvSpPr>
      </xdr:nvSpPr>
      <xdr:spPr>
        <a:xfrm>
          <a:off x="10572750" y="29860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91</xdr:row>
      <xdr:rowOff>0</xdr:rowOff>
    </xdr:from>
    <xdr:ext cx="285750" cy="247650"/>
    <xdr:sp fLocksText="0">
      <xdr:nvSpPr>
        <xdr:cNvPr id="240" name="Text Box 94"/>
        <xdr:cNvSpPr txBox="1">
          <a:spLocks noChangeArrowheads="1"/>
        </xdr:cNvSpPr>
      </xdr:nvSpPr>
      <xdr:spPr>
        <a:xfrm>
          <a:off x="10572750" y="29860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91</xdr:row>
      <xdr:rowOff>0</xdr:rowOff>
    </xdr:from>
    <xdr:ext cx="285750" cy="247650"/>
    <xdr:sp fLocksText="0">
      <xdr:nvSpPr>
        <xdr:cNvPr id="241" name="Text Box 95"/>
        <xdr:cNvSpPr txBox="1">
          <a:spLocks noChangeArrowheads="1"/>
        </xdr:cNvSpPr>
      </xdr:nvSpPr>
      <xdr:spPr>
        <a:xfrm>
          <a:off x="10420350" y="29860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91</xdr:row>
      <xdr:rowOff>0</xdr:rowOff>
    </xdr:from>
    <xdr:ext cx="285750" cy="247650"/>
    <xdr:sp fLocksText="0">
      <xdr:nvSpPr>
        <xdr:cNvPr id="242" name="Text Box 96"/>
        <xdr:cNvSpPr txBox="1">
          <a:spLocks noChangeArrowheads="1"/>
        </xdr:cNvSpPr>
      </xdr:nvSpPr>
      <xdr:spPr>
        <a:xfrm>
          <a:off x="10477500" y="29860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91</xdr:row>
      <xdr:rowOff>0</xdr:rowOff>
    </xdr:from>
    <xdr:ext cx="285750" cy="247650"/>
    <xdr:sp fLocksText="0">
      <xdr:nvSpPr>
        <xdr:cNvPr id="243" name="Text Box 102"/>
        <xdr:cNvSpPr txBox="1">
          <a:spLocks noChangeArrowheads="1"/>
        </xdr:cNvSpPr>
      </xdr:nvSpPr>
      <xdr:spPr>
        <a:xfrm>
          <a:off x="10572750" y="29860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91</xdr:row>
      <xdr:rowOff>0</xdr:rowOff>
    </xdr:from>
    <xdr:ext cx="285750" cy="247650"/>
    <xdr:sp fLocksText="0">
      <xdr:nvSpPr>
        <xdr:cNvPr id="244" name="Text Box 107"/>
        <xdr:cNvSpPr txBox="1">
          <a:spLocks noChangeArrowheads="1"/>
        </xdr:cNvSpPr>
      </xdr:nvSpPr>
      <xdr:spPr>
        <a:xfrm>
          <a:off x="10544175" y="29860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91</xdr:row>
      <xdr:rowOff>0</xdr:rowOff>
    </xdr:from>
    <xdr:ext cx="285750" cy="247650"/>
    <xdr:sp fLocksText="0">
      <xdr:nvSpPr>
        <xdr:cNvPr id="245" name="Text Box 108"/>
        <xdr:cNvSpPr txBox="1">
          <a:spLocks noChangeArrowheads="1"/>
        </xdr:cNvSpPr>
      </xdr:nvSpPr>
      <xdr:spPr>
        <a:xfrm>
          <a:off x="10572750" y="29860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91</xdr:row>
      <xdr:rowOff>0</xdr:rowOff>
    </xdr:from>
    <xdr:ext cx="285750" cy="247650"/>
    <xdr:sp fLocksText="0">
      <xdr:nvSpPr>
        <xdr:cNvPr id="246" name="Text Box 107"/>
        <xdr:cNvSpPr txBox="1">
          <a:spLocks noChangeArrowheads="1"/>
        </xdr:cNvSpPr>
      </xdr:nvSpPr>
      <xdr:spPr>
        <a:xfrm>
          <a:off x="10544175" y="2986087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190500</xdr:colOff>
      <xdr:row>91</xdr:row>
      <xdr:rowOff>19050</xdr:rowOff>
    </xdr:from>
    <xdr:ext cx="285750" cy="228600"/>
    <xdr:sp fLocksText="0">
      <xdr:nvSpPr>
        <xdr:cNvPr id="247" name="Text Box 92"/>
        <xdr:cNvSpPr txBox="1">
          <a:spLocks noChangeArrowheads="1"/>
        </xdr:cNvSpPr>
      </xdr:nvSpPr>
      <xdr:spPr>
        <a:xfrm>
          <a:off x="10506075" y="298799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95</xdr:row>
      <xdr:rowOff>0</xdr:rowOff>
    </xdr:from>
    <xdr:ext cx="285750" cy="238125"/>
    <xdr:sp fLocksText="0">
      <xdr:nvSpPr>
        <xdr:cNvPr id="248" name="Text Box 93"/>
        <xdr:cNvSpPr txBox="1">
          <a:spLocks noChangeArrowheads="1"/>
        </xdr:cNvSpPr>
      </xdr:nvSpPr>
      <xdr:spPr>
        <a:xfrm>
          <a:off x="105727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95</xdr:row>
      <xdr:rowOff>0</xdr:rowOff>
    </xdr:from>
    <xdr:ext cx="285750" cy="238125"/>
    <xdr:sp fLocksText="0">
      <xdr:nvSpPr>
        <xdr:cNvPr id="249" name="Text Box 94"/>
        <xdr:cNvSpPr txBox="1">
          <a:spLocks noChangeArrowheads="1"/>
        </xdr:cNvSpPr>
      </xdr:nvSpPr>
      <xdr:spPr>
        <a:xfrm>
          <a:off x="105727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95</xdr:row>
      <xdr:rowOff>0</xdr:rowOff>
    </xdr:from>
    <xdr:ext cx="285750" cy="238125"/>
    <xdr:sp fLocksText="0">
      <xdr:nvSpPr>
        <xdr:cNvPr id="250" name="Text Box 95"/>
        <xdr:cNvSpPr txBox="1">
          <a:spLocks noChangeArrowheads="1"/>
        </xdr:cNvSpPr>
      </xdr:nvSpPr>
      <xdr:spPr>
        <a:xfrm>
          <a:off x="104203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95</xdr:row>
      <xdr:rowOff>0</xdr:rowOff>
    </xdr:from>
    <xdr:ext cx="285750" cy="238125"/>
    <xdr:sp fLocksText="0">
      <xdr:nvSpPr>
        <xdr:cNvPr id="251" name="Text Box 96"/>
        <xdr:cNvSpPr txBox="1">
          <a:spLocks noChangeArrowheads="1"/>
        </xdr:cNvSpPr>
      </xdr:nvSpPr>
      <xdr:spPr>
        <a:xfrm>
          <a:off x="1047750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95</xdr:row>
      <xdr:rowOff>0</xdr:rowOff>
    </xdr:from>
    <xdr:ext cx="285750" cy="238125"/>
    <xdr:sp fLocksText="0">
      <xdr:nvSpPr>
        <xdr:cNvPr id="252" name="Text Box 102"/>
        <xdr:cNvSpPr txBox="1">
          <a:spLocks noChangeArrowheads="1"/>
        </xdr:cNvSpPr>
      </xdr:nvSpPr>
      <xdr:spPr>
        <a:xfrm>
          <a:off x="105727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95</xdr:row>
      <xdr:rowOff>0</xdr:rowOff>
    </xdr:from>
    <xdr:ext cx="285750" cy="238125"/>
    <xdr:sp fLocksText="0">
      <xdr:nvSpPr>
        <xdr:cNvPr id="253" name="Text Box 107"/>
        <xdr:cNvSpPr txBox="1">
          <a:spLocks noChangeArrowheads="1"/>
        </xdr:cNvSpPr>
      </xdr:nvSpPr>
      <xdr:spPr>
        <a:xfrm>
          <a:off x="10544175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95</xdr:row>
      <xdr:rowOff>0</xdr:rowOff>
    </xdr:from>
    <xdr:ext cx="285750" cy="238125"/>
    <xdr:sp fLocksText="0">
      <xdr:nvSpPr>
        <xdr:cNvPr id="254" name="Text Box 108"/>
        <xdr:cNvSpPr txBox="1">
          <a:spLocks noChangeArrowheads="1"/>
        </xdr:cNvSpPr>
      </xdr:nvSpPr>
      <xdr:spPr>
        <a:xfrm>
          <a:off x="105727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95</xdr:row>
      <xdr:rowOff>0</xdr:rowOff>
    </xdr:from>
    <xdr:ext cx="285750" cy="238125"/>
    <xdr:sp fLocksText="0">
      <xdr:nvSpPr>
        <xdr:cNvPr id="255" name="Text Box 107"/>
        <xdr:cNvSpPr txBox="1">
          <a:spLocks noChangeArrowheads="1"/>
        </xdr:cNvSpPr>
      </xdr:nvSpPr>
      <xdr:spPr>
        <a:xfrm>
          <a:off x="10544175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95</xdr:row>
      <xdr:rowOff>0</xdr:rowOff>
    </xdr:from>
    <xdr:ext cx="285750" cy="238125"/>
    <xdr:sp fLocksText="0">
      <xdr:nvSpPr>
        <xdr:cNvPr id="256" name="Text Box 92"/>
        <xdr:cNvSpPr txBox="1">
          <a:spLocks noChangeArrowheads="1"/>
        </xdr:cNvSpPr>
      </xdr:nvSpPr>
      <xdr:spPr>
        <a:xfrm>
          <a:off x="10544175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95</xdr:row>
      <xdr:rowOff>0</xdr:rowOff>
    </xdr:from>
    <xdr:ext cx="285750" cy="238125"/>
    <xdr:sp fLocksText="0">
      <xdr:nvSpPr>
        <xdr:cNvPr id="257" name="Text Box 92"/>
        <xdr:cNvSpPr txBox="1">
          <a:spLocks noChangeArrowheads="1"/>
        </xdr:cNvSpPr>
      </xdr:nvSpPr>
      <xdr:spPr>
        <a:xfrm>
          <a:off x="10544175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95</xdr:row>
      <xdr:rowOff>0</xdr:rowOff>
    </xdr:from>
    <xdr:ext cx="285750" cy="238125"/>
    <xdr:sp fLocksText="0">
      <xdr:nvSpPr>
        <xdr:cNvPr id="258" name="Text Box 93"/>
        <xdr:cNvSpPr txBox="1">
          <a:spLocks noChangeArrowheads="1"/>
        </xdr:cNvSpPr>
      </xdr:nvSpPr>
      <xdr:spPr>
        <a:xfrm>
          <a:off x="105727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95</xdr:row>
      <xdr:rowOff>0</xdr:rowOff>
    </xdr:from>
    <xdr:ext cx="285750" cy="238125"/>
    <xdr:sp fLocksText="0">
      <xdr:nvSpPr>
        <xdr:cNvPr id="259" name="Text Box 94"/>
        <xdr:cNvSpPr txBox="1">
          <a:spLocks noChangeArrowheads="1"/>
        </xdr:cNvSpPr>
      </xdr:nvSpPr>
      <xdr:spPr>
        <a:xfrm>
          <a:off x="105727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104775</xdr:colOff>
      <xdr:row>95</xdr:row>
      <xdr:rowOff>0</xdr:rowOff>
    </xdr:from>
    <xdr:ext cx="285750" cy="238125"/>
    <xdr:sp fLocksText="0">
      <xdr:nvSpPr>
        <xdr:cNvPr id="260" name="Text Box 95"/>
        <xdr:cNvSpPr txBox="1">
          <a:spLocks noChangeArrowheads="1"/>
        </xdr:cNvSpPr>
      </xdr:nvSpPr>
      <xdr:spPr>
        <a:xfrm>
          <a:off x="104203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161925</xdr:colOff>
      <xdr:row>95</xdr:row>
      <xdr:rowOff>0</xdr:rowOff>
    </xdr:from>
    <xdr:ext cx="285750" cy="238125"/>
    <xdr:sp fLocksText="0">
      <xdr:nvSpPr>
        <xdr:cNvPr id="261" name="Text Box 96"/>
        <xdr:cNvSpPr txBox="1">
          <a:spLocks noChangeArrowheads="1"/>
        </xdr:cNvSpPr>
      </xdr:nvSpPr>
      <xdr:spPr>
        <a:xfrm>
          <a:off x="1047750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95</xdr:row>
      <xdr:rowOff>0</xdr:rowOff>
    </xdr:from>
    <xdr:ext cx="285750" cy="238125"/>
    <xdr:sp fLocksText="0">
      <xdr:nvSpPr>
        <xdr:cNvPr id="262" name="Text Box 102"/>
        <xdr:cNvSpPr txBox="1">
          <a:spLocks noChangeArrowheads="1"/>
        </xdr:cNvSpPr>
      </xdr:nvSpPr>
      <xdr:spPr>
        <a:xfrm>
          <a:off x="105727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95</xdr:row>
      <xdr:rowOff>0</xdr:rowOff>
    </xdr:from>
    <xdr:ext cx="285750" cy="238125"/>
    <xdr:sp fLocksText="0">
      <xdr:nvSpPr>
        <xdr:cNvPr id="263" name="Text Box 107"/>
        <xdr:cNvSpPr txBox="1">
          <a:spLocks noChangeArrowheads="1"/>
        </xdr:cNvSpPr>
      </xdr:nvSpPr>
      <xdr:spPr>
        <a:xfrm>
          <a:off x="10544175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19050</xdr:colOff>
      <xdr:row>95</xdr:row>
      <xdr:rowOff>0</xdr:rowOff>
    </xdr:from>
    <xdr:ext cx="285750" cy="238125"/>
    <xdr:sp fLocksText="0">
      <xdr:nvSpPr>
        <xdr:cNvPr id="264" name="Text Box 108"/>
        <xdr:cNvSpPr txBox="1">
          <a:spLocks noChangeArrowheads="1"/>
        </xdr:cNvSpPr>
      </xdr:nvSpPr>
      <xdr:spPr>
        <a:xfrm>
          <a:off x="10572750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95</xdr:row>
      <xdr:rowOff>0</xdr:rowOff>
    </xdr:from>
    <xdr:ext cx="285750" cy="238125"/>
    <xdr:sp fLocksText="0">
      <xdr:nvSpPr>
        <xdr:cNvPr id="265" name="Text Box 107"/>
        <xdr:cNvSpPr txBox="1">
          <a:spLocks noChangeArrowheads="1"/>
        </xdr:cNvSpPr>
      </xdr:nvSpPr>
      <xdr:spPr>
        <a:xfrm>
          <a:off x="10544175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95</xdr:row>
      <xdr:rowOff>0</xdr:rowOff>
    </xdr:from>
    <xdr:ext cx="285750" cy="238125"/>
    <xdr:sp fLocksText="0">
      <xdr:nvSpPr>
        <xdr:cNvPr id="266" name="Text Box 92"/>
        <xdr:cNvSpPr txBox="1">
          <a:spLocks noChangeArrowheads="1"/>
        </xdr:cNvSpPr>
      </xdr:nvSpPr>
      <xdr:spPr>
        <a:xfrm>
          <a:off x="10544175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228600</xdr:colOff>
      <xdr:row>95</xdr:row>
      <xdr:rowOff>0</xdr:rowOff>
    </xdr:from>
    <xdr:ext cx="285750" cy="238125"/>
    <xdr:sp fLocksText="0">
      <xdr:nvSpPr>
        <xdr:cNvPr id="267" name="Text Box 92"/>
        <xdr:cNvSpPr txBox="1">
          <a:spLocks noChangeArrowheads="1"/>
        </xdr:cNvSpPr>
      </xdr:nvSpPr>
      <xdr:spPr>
        <a:xfrm>
          <a:off x="10544175" y="30832425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96</xdr:row>
      <xdr:rowOff>38100</xdr:rowOff>
    </xdr:from>
    <xdr:to>
      <xdr:col>9</xdr:col>
      <xdr:colOff>219075</xdr:colOff>
      <xdr:row>96</xdr:row>
      <xdr:rowOff>47625</xdr:rowOff>
    </xdr:to>
    <xdr:sp>
      <xdr:nvSpPr>
        <xdr:cNvPr id="1" name="Line 19"/>
        <xdr:cNvSpPr>
          <a:spLocks/>
        </xdr:cNvSpPr>
      </xdr:nvSpPr>
      <xdr:spPr>
        <a:xfrm flipV="1">
          <a:off x="7286625" y="24965025"/>
          <a:ext cx="428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180975</xdr:colOff>
      <xdr:row>54</xdr:row>
      <xdr:rowOff>0</xdr:rowOff>
    </xdr:from>
    <xdr:ext cx="295275" cy="381000"/>
    <xdr:sp fLocksText="0">
      <xdr:nvSpPr>
        <xdr:cNvPr id="2" name="Text Box 64"/>
        <xdr:cNvSpPr txBox="1">
          <a:spLocks noChangeArrowheads="1"/>
        </xdr:cNvSpPr>
      </xdr:nvSpPr>
      <xdr:spPr>
        <a:xfrm>
          <a:off x="9305925" y="14125575"/>
          <a:ext cx="295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180975</xdr:colOff>
      <xdr:row>184</xdr:row>
      <xdr:rowOff>0</xdr:rowOff>
    </xdr:from>
    <xdr:ext cx="295275" cy="381000"/>
    <xdr:sp fLocksText="0">
      <xdr:nvSpPr>
        <xdr:cNvPr id="3" name="Text Box 68"/>
        <xdr:cNvSpPr txBox="1">
          <a:spLocks noChangeArrowheads="1"/>
        </xdr:cNvSpPr>
      </xdr:nvSpPr>
      <xdr:spPr>
        <a:xfrm>
          <a:off x="9305925" y="48406050"/>
          <a:ext cx="295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47625</xdr:colOff>
      <xdr:row>7</xdr:row>
      <xdr:rowOff>104775</xdr:rowOff>
    </xdr:from>
    <xdr:to>
      <xdr:col>18</xdr:col>
      <xdr:colOff>238125</xdr:colOff>
      <xdr:row>7</xdr:row>
      <xdr:rowOff>114300</xdr:rowOff>
    </xdr:to>
    <xdr:sp>
      <xdr:nvSpPr>
        <xdr:cNvPr id="4" name="Line 30"/>
        <xdr:cNvSpPr>
          <a:spLocks/>
        </xdr:cNvSpPr>
      </xdr:nvSpPr>
      <xdr:spPr>
        <a:xfrm>
          <a:off x="7067550" y="1885950"/>
          <a:ext cx="2762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175</xdr:row>
      <xdr:rowOff>85725</xdr:rowOff>
    </xdr:from>
    <xdr:to>
      <xdr:col>18</xdr:col>
      <xdr:colOff>200025</xdr:colOff>
      <xdr:row>175</xdr:row>
      <xdr:rowOff>85725</xdr:rowOff>
    </xdr:to>
    <xdr:sp>
      <xdr:nvSpPr>
        <xdr:cNvPr id="5" name="Line 22"/>
        <xdr:cNvSpPr>
          <a:spLocks/>
        </xdr:cNvSpPr>
      </xdr:nvSpPr>
      <xdr:spPr>
        <a:xfrm>
          <a:off x="7029450" y="4510087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177</xdr:row>
      <xdr:rowOff>152400</xdr:rowOff>
    </xdr:from>
    <xdr:to>
      <xdr:col>18</xdr:col>
      <xdr:colOff>238125</xdr:colOff>
      <xdr:row>177</xdr:row>
      <xdr:rowOff>152400</xdr:rowOff>
    </xdr:to>
    <xdr:sp>
      <xdr:nvSpPr>
        <xdr:cNvPr id="6" name="Line 22"/>
        <xdr:cNvSpPr>
          <a:spLocks/>
        </xdr:cNvSpPr>
      </xdr:nvSpPr>
      <xdr:spPr>
        <a:xfrm>
          <a:off x="7058025" y="456819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9525</xdr:colOff>
      <xdr:row>171</xdr:row>
      <xdr:rowOff>0</xdr:rowOff>
    </xdr:from>
    <xdr:ext cx="304800" cy="323850"/>
    <xdr:sp fLocksText="0">
      <xdr:nvSpPr>
        <xdr:cNvPr id="7" name="Text Box 14"/>
        <xdr:cNvSpPr txBox="1">
          <a:spLocks noChangeArrowheads="1"/>
        </xdr:cNvSpPr>
      </xdr:nvSpPr>
      <xdr:spPr>
        <a:xfrm>
          <a:off x="9601200" y="439864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228600</xdr:colOff>
      <xdr:row>117</xdr:row>
      <xdr:rowOff>190500</xdr:rowOff>
    </xdr:from>
    <xdr:to>
      <xdr:col>18</xdr:col>
      <xdr:colOff>9525</xdr:colOff>
      <xdr:row>117</xdr:row>
      <xdr:rowOff>200025</xdr:rowOff>
    </xdr:to>
    <xdr:sp>
      <xdr:nvSpPr>
        <xdr:cNvPr id="8" name="Line 20"/>
        <xdr:cNvSpPr>
          <a:spLocks/>
        </xdr:cNvSpPr>
      </xdr:nvSpPr>
      <xdr:spPr>
        <a:xfrm flipV="1">
          <a:off x="7953375" y="30441900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57150</xdr:colOff>
      <xdr:row>192</xdr:row>
      <xdr:rowOff>247650</xdr:rowOff>
    </xdr:from>
    <xdr:ext cx="304800" cy="295275"/>
    <xdr:sp fLocksText="0">
      <xdr:nvSpPr>
        <xdr:cNvPr id="9" name="Text Box 14"/>
        <xdr:cNvSpPr txBox="1">
          <a:spLocks noChangeArrowheads="1"/>
        </xdr:cNvSpPr>
      </xdr:nvSpPr>
      <xdr:spPr>
        <a:xfrm>
          <a:off x="9648825" y="51130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228600</xdr:colOff>
      <xdr:row>145</xdr:row>
      <xdr:rowOff>238125</xdr:rowOff>
    </xdr:from>
    <xdr:to>
      <xdr:col>18</xdr:col>
      <xdr:colOff>238125</xdr:colOff>
      <xdr:row>145</xdr:row>
      <xdr:rowOff>247650</xdr:rowOff>
    </xdr:to>
    <xdr:sp>
      <xdr:nvSpPr>
        <xdr:cNvPr id="10" name="Line 23"/>
        <xdr:cNvSpPr>
          <a:spLocks/>
        </xdr:cNvSpPr>
      </xdr:nvSpPr>
      <xdr:spPr>
        <a:xfrm>
          <a:off x="7724775" y="37614225"/>
          <a:ext cx="2105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180</xdr:row>
      <xdr:rowOff>238125</xdr:rowOff>
    </xdr:from>
    <xdr:to>
      <xdr:col>18</xdr:col>
      <xdr:colOff>219075</xdr:colOff>
      <xdr:row>180</xdr:row>
      <xdr:rowOff>238125</xdr:rowOff>
    </xdr:to>
    <xdr:sp>
      <xdr:nvSpPr>
        <xdr:cNvPr id="11" name="Line 22"/>
        <xdr:cNvSpPr>
          <a:spLocks/>
        </xdr:cNvSpPr>
      </xdr:nvSpPr>
      <xdr:spPr>
        <a:xfrm>
          <a:off x="7038975" y="4741545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733425</xdr:colOff>
      <xdr:row>178</xdr:row>
      <xdr:rowOff>409575</xdr:rowOff>
    </xdr:from>
    <xdr:to>
      <xdr:col>18</xdr:col>
      <xdr:colOff>190500</xdr:colOff>
      <xdr:row>178</xdr:row>
      <xdr:rowOff>409575</xdr:rowOff>
    </xdr:to>
    <xdr:sp>
      <xdr:nvSpPr>
        <xdr:cNvPr id="12" name="Line 22"/>
        <xdr:cNvSpPr>
          <a:spLocks/>
        </xdr:cNvSpPr>
      </xdr:nvSpPr>
      <xdr:spPr>
        <a:xfrm>
          <a:off x="7010400" y="46320075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9525</xdr:colOff>
      <xdr:row>12</xdr:row>
      <xdr:rowOff>0</xdr:rowOff>
    </xdr:from>
    <xdr:ext cx="304800" cy="295275"/>
    <xdr:sp fLocksText="0">
      <xdr:nvSpPr>
        <xdr:cNvPr id="13" name="Text Box 14"/>
        <xdr:cNvSpPr txBox="1">
          <a:spLocks noChangeArrowheads="1"/>
        </xdr:cNvSpPr>
      </xdr:nvSpPr>
      <xdr:spPr>
        <a:xfrm>
          <a:off x="9601200" y="3019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238125</xdr:colOff>
      <xdr:row>161</xdr:row>
      <xdr:rowOff>0</xdr:rowOff>
    </xdr:from>
    <xdr:ext cx="257175" cy="371475"/>
    <xdr:sp fLocksText="0">
      <xdr:nvSpPr>
        <xdr:cNvPr id="14" name="Text Box 13"/>
        <xdr:cNvSpPr txBox="1">
          <a:spLocks noChangeArrowheads="1"/>
        </xdr:cNvSpPr>
      </xdr:nvSpPr>
      <xdr:spPr>
        <a:xfrm>
          <a:off x="9591675" y="41490900"/>
          <a:ext cx="257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228600</xdr:colOff>
      <xdr:row>147</xdr:row>
      <xdr:rowOff>238125</xdr:rowOff>
    </xdr:from>
    <xdr:to>
      <xdr:col>17</xdr:col>
      <xdr:colOff>228600</xdr:colOff>
      <xdr:row>147</xdr:row>
      <xdr:rowOff>247650</xdr:rowOff>
    </xdr:to>
    <xdr:sp>
      <xdr:nvSpPr>
        <xdr:cNvPr id="15" name="Line 4"/>
        <xdr:cNvSpPr>
          <a:spLocks/>
        </xdr:cNvSpPr>
      </xdr:nvSpPr>
      <xdr:spPr>
        <a:xfrm>
          <a:off x="7724775" y="38128575"/>
          <a:ext cx="1857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180975</xdr:colOff>
      <xdr:row>183</xdr:row>
      <xdr:rowOff>0</xdr:rowOff>
    </xdr:from>
    <xdr:ext cx="295275" cy="400050"/>
    <xdr:sp fLocksText="0">
      <xdr:nvSpPr>
        <xdr:cNvPr id="16" name="Text Box 68"/>
        <xdr:cNvSpPr txBox="1">
          <a:spLocks noChangeArrowheads="1"/>
        </xdr:cNvSpPr>
      </xdr:nvSpPr>
      <xdr:spPr>
        <a:xfrm>
          <a:off x="9305925" y="48148875"/>
          <a:ext cx="295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</xdr:colOff>
      <xdr:row>183</xdr:row>
      <xdr:rowOff>0</xdr:rowOff>
    </xdr:from>
    <xdr:ext cx="304800" cy="295275"/>
    <xdr:sp fLocksText="0">
      <xdr:nvSpPr>
        <xdr:cNvPr id="17" name="Text Box 14"/>
        <xdr:cNvSpPr txBox="1">
          <a:spLocks noChangeArrowheads="1"/>
        </xdr:cNvSpPr>
      </xdr:nvSpPr>
      <xdr:spPr>
        <a:xfrm>
          <a:off x="9601200" y="48148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37</xdr:row>
      <xdr:rowOff>114300</xdr:rowOff>
    </xdr:from>
    <xdr:to>
      <xdr:col>15</xdr:col>
      <xdr:colOff>0</xdr:colOff>
      <xdr:row>37</xdr:row>
      <xdr:rowOff>114300</xdr:rowOff>
    </xdr:to>
    <xdr:sp>
      <xdr:nvSpPr>
        <xdr:cNvPr id="18" name="Line 11"/>
        <xdr:cNvSpPr>
          <a:spLocks/>
        </xdr:cNvSpPr>
      </xdr:nvSpPr>
      <xdr:spPr>
        <a:xfrm>
          <a:off x="8181975" y="94773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61</xdr:row>
      <xdr:rowOff>152400</xdr:rowOff>
    </xdr:from>
    <xdr:to>
      <xdr:col>18</xdr:col>
      <xdr:colOff>228600</xdr:colOff>
      <xdr:row>61</xdr:row>
      <xdr:rowOff>152400</xdr:rowOff>
    </xdr:to>
    <xdr:sp>
      <xdr:nvSpPr>
        <xdr:cNvPr id="19" name="Line 23"/>
        <xdr:cNvSpPr>
          <a:spLocks/>
        </xdr:cNvSpPr>
      </xdr:nvSpPr>
      <xdr:spPr>
        <a:xfrm flipV="1">
          <a:off x="7505700" y="160782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34</xdr:row>
      <xdr:rowOff>142875</xdr:rowOff>
    </xdr:from>
    <xdr:to>
      <xdr:col>18</xdr:col>
      <xdr:colOff>0</xdr:colOff>
      <xdr:row>34</xdr:row>
      <xdr:rowOff>142875</xdr:rowOff>
    </xdr:to>
    <xdr:sp>
      <xdr:nvSpPr>
        <xdr:cNvPr id="20" name="Line 10"/>
        <xdr:cNvSpPr>
          <a:spLocks/>
        </xdr:cNvSpPr>
      </xdr:nvSpPr>
      <xdr:spPr>
        <a:xfrm>
          <a:off x="7572375" y="87915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41</xdr:row>
      <xdr:rowOff>142875</xdr:rowOff>
    </xdr:from>
    <xdr:to>
      <xdr:col>18</xdr:col>
      <xdr:colOff>228600</xdr:colOff>
      <xdr:row>41</xdr:row>
      <xdr:rowOff>142875</xdr:rowOff>
    </xdr:to>
    <xdr:sp>
      <xdr:nvSpPr>
        <xdr:cNvPr id="21" name="Line 30"/>
        <xdr:cNvSpPr>
          <a:spLocks/>
        </xdr:cNvSpPr>
      </xdr:nvSpPr>
      <xdr:spPr>
        <a:xfrm>
          <a:off x="8010525" y="1123950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9525</xdr:colOff>
      <xdr:row>44</xdr:row>
      <xdr:rowOff>0</xdr:rowOff>
    </xdr:from>
    <xdr:ext cx="304800" cy="276225"/>
    <xdr:sp fLocksText="0">
      <xdr:nvSpPr>
        <xdr:cNvPr id="22" name="Text Box 14"/>
        <xdr:cNvSpPr txBox="1">
          <a:spLocks noChangeArrowheads="1"/>
        </xdr:cNvSpPr>
      </xdr:nvSpPr>
      <xdr:spPr>
        <a:xfrm>
          <a:off x="9601200" y="11572875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</xdr:colOff>
      <xdr:row>40</xdr:row>
      <xdr:rowOff>0</xdr:rowOff>
    </xdr:from>
    <xdr:ext cx="247650" cy="381000"/>
    <xdr:sp fLocksText="0">
      <xdr:nvSpPr>
        <xdr:cNvPr id="23" name="Text Box 14"/>
        <xdr:cNvSpPr txBox="1">
          <a:spLocks noChangeArrowheads="1"/>
        </xdr:cNvSpPr>
      </xdr:nvSpPr>
      <xdr:spPr>
        <a:xfrm>
          <a:off x="9601200" y="108585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238125</xdr:colOff>
      <xdr:row>89</xdr:row>
      <xdr:rowOff>142875</xdr:rowOff>
    </xdr:from>
    <xdr:to>
      <xdr:col>13</xdr:col>
      <xdr:colOff>238125</xdr:colOff>
      <xdr:row>89</xdr:row>
      <xdr:rowOff>161925</xdr:rowOff>
    </xdr:to>
    <xdr:sp>
      <xdr:nvSpPr>
        <xdr:cNvPr id="24" name="Line 37"/>
        <xdr:cNvSpPr>
          <a:spLocks/>
        </xdr:cNvSpPr>
      </xdr:nvSpPr>
      <xdr:spPr>
        <a:xfrm>
          <a:off x="8420100" y="23269575"/>
          <a:ext cx="238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91</xdr:row>
      <xdr:rowOff>161925</xdr:rowOff>
    </xdr:from>
    <xdr:to>
      <xdr:col>9</xdr:col>
      <xdr:colOff>219075</xdr:colOff>
      <xdr:row>91</xdr:row>
      <xdr:rowOff>161925</xdr:rowOff>
    </xdr:to>
    <xdr:sp>
      <xdr:nvSpPr>
        <xdr:cNvPr id="25" name="Line 33"/>
        <xdr:cNvSpPr>
          <a:spLocks/>
        </xdr:cNvSpPr>
      </xdr:nvSpPr>
      <xdr:spPr>
        <a:xfrm flipV="1">
          <a:off x="7038975" y="238029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180975</xdr:colOff>
      <xdr:row>202</xdr:row>
      <xdr:rowOff>0</xdr:rowOff>
    </xdr:from>
    <xdr:ext cx="295275" cy="247650"/>
    <xdr:sp fLocksText="0">
      <xdr:nvSpPr>
        <xdr:cNvPr id="26" name="Text Box 68"/>
        <xdr:cNvSpPr txBox="1">
          <a:spLocks noChangeArrowheads="1"/>
        </xdr:cNvSpPr>
      </xdr:nvSpPr>
      <xdr:spPr>
        <a:xfrm>
          <a:off x="9305925" y="52978050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180975</xdr:colOff>
      <xdr:row>202</xdr:row>
      <xdr:rowOff>0</xdr:rowOff>
    </xdr:from>
    <xdr:ext cx="295275" cy="266700"/>
    <xdr:sp fLocksText="0">
      <xdr:nvSpPr>
        <xdr:cNvPr id="27" name="Text Box 68"/>
        <xdr:cNvSpPr txBox="1">
          <a:spLocks noChangeArrowheads="1"/>
        </xdr:cNvSpPr>
      </xdr:nvSpPr>
      <xdr:spPr>
        <a:xfrm>
          <a:off x="9305925" y="5297805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9525</xdr:colOff>
      <xdr:row>202</xdr:row>
      <xdr:rowOff>0</xdr:rowOff>
    </xdr:from>
    <xdr:ext cx="304800" cy="200025"/>
    <xdr:sp fLocksText="0">
      <xdr:nvSpPr>
        <xdr:cNvPr id="28" name="Text Box 14"/>
        <xdr:cNvSpPr txBox="1">
          <a:spLocks noChangeArrowheads="1"/>
        </xdr:cNvSpPr>
      </xdr:nvSpPr>
      <xdr:spPr>
        <a:xfrm>
          <a:off x="9601200" y="529780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174</xdr:row>
      <xdr:rowOff>114300</xdr:rowOff>
    </xdr:from>
    <xdr:to>
      <xdr:col>18</xdr:col>
      <xdr:colOff>228600</xdr:colOff>
      <xdr:row>174</xdr:row>
      <xdr:rowOff>114300</xdr:rowOff>
    </xdr:to>
    <xdr:sp>
      <xdr:nvSpPr>
        <xdr:cNvPr id="29" name="Line 10"/>
        <xdr:cNvSpPr>
          <a:spLocks/>
        </xdr:cNvSpPr>
      </xdr:nvSpPr>
      <xdr:spPr>
        <a:xfrm>
          <a:off x="7038975" y="448722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176</xdr:row>
      <xdr:rowOff>123825</xdr:rowOff>
    </xdr:from>
    <xdr:to>
      <xdr:col>18</xdr:col>
      <xdr:colOff>219075</xdr:colOff>
      <xdr:row>176</xdr:row>
      <xdr:rowOff>123825</xdr:rowOff>
    </xdr:to>
    <xdr:sp>
      <xdr:nvSpPr>
        <xdr:cNvPr id="30" name="Line 10"/>
        <xdr:cNvSpPr>
          <a:spLocks/>
        </xdr:cNvSpPr>
      </xdr:nvSpPr>
      <xdr:spPr>
        <a:xfrm>
          <a:off x="7019925" y="453961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179</xdr:row>
      <xdr:rowOff>114300</xdr:rowOff>
    </xdr:from>
    <xdr:to>
      <xdr:col>18</xdr:col>
      <xdr:colOff>238125</xdr:colOff>
      <xdr:row>179</xdr:row>
      <xdr:rowOff>133350</xdr:rowOff>
    </xdr:to>
    <xdr:sp>
      <xdr:nvSpPr>
        <xdr:cNvPr id="31" name="Line 22"/>
        <xdr:cNvSpPr>
          <a:spLocks/>
        </xdr:cNvSpPr>
      </xdr:nvSpPr>
      <xdr:spPr>
        <a:xfrm>
          <a:off x="7029450" y="46786800"/>
          <a:ext cx="2800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173</xdr:row>
      <xdr:rowOff>142875</xdr:rowOff>
    </xdr:from>
    <xdr:to>
      <xdr:col>18</xdr:col>
      <xdr:colOff>209550</xdr:colOff>
      <xdr:row>173</xdr:row>
      <xdr:rowOff>142875</xdr:rowOff>
    </xdr:to>
    <xdr:sp>
      <xdr:nvSpPr>
        <xdr:cNvPr id="32" name="Line 10"/>
        <xdr:cNvSpPr>
          <a:spLocks/>
        </xdr:cNvSpPr>
      </xdr:nvSpPr>
      <xdr:spPr>
        <a:xfrm>
          <a:off x="7019925" y="4464367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476250</xdr:rowOff>
    </xdr:from>
    <xdr:to>
      <xdr:col>18</xdr:col>
      <xdr:colOff>200025</xdr:colOff>
      <xdr:row>39</xdr:row>
      <xdr:rowOff>485775</xdr:rowOff>
    </xdr:to>
    <xdr:sp>
      <xdr:nvSpPr>
        <xdr:cNvPr id="33" name="Line 11"/>
        <xdr:cNvSpPr>
          <a:spLocks/>
        </xdr:cNvSpPr>
      </xdr:nvSpPr>
      <xdr:spPr>
        <a:xfrm flipV="1">
          <a:off x="7019925" y="10315575"/>
          <a:ext cx="2771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63</xdr:row>
      <xdr:rowOff>171450</xdr:rowOff>
    </xdr:from>
    <xdr:to>
      <xdr:col>18</xdr:col>
      <xdr:colOff>219075</xdr:colOff>
      <xdr:row>63</xdr:row>
      <xdr:rowOff>171450</xdr:rowOff>
    </xdr:to>
    <xdr:sp>
      <xdr:nvSpPr>
        <xdr:cNvPr id="34" name="Line 23"/>
        <xdr:cNvSpPr>
          <a:spLocks/>
        </xdr:cNvSpPr>
      </xdr:nvSpPr>
      <xdr:spPr>
        <a:xfrm>
          <a:off x="7724775" y="166116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119</xdr:row>
      <xdr:rowOff>257175</xdr:rowOff>
    </xdr:from>
    <xdr:to>
      <xdr:col>10</xdr:col>
      <xdr:colOff>0</xdr:colOff>
      <xdr:row>119</xdr:row>
      <xdr:rowOff>257175</xdr:rowOff>
    </xdr:to>
    <xdr:sp>
      <xdr:nvSpPr>
        <xdr:cNvPr id="35" name="Line 20"/>
        <xdr:cNvSpPr>
          <a:spLocks/>
        </xdr:cNvSpPr>
      </xdr:nvSpPr>
      <xdr:spPr>
        <a:xfrm>
          <a:off x="7267575" y="31022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121</xdr:row>
      <xdr:rowOff>247650</xdr:rowOff>
    </xdr:from>
    <xdr:to>
      <xdr:col>10</xdr:col>
      <xdr:colOff>228600</xdr:colOff>
      <xdr:row>121</xdr:row>
      <xdr:rowOff>247650</xdr:rowOff>
    </xdr:to>
    <xdr:sp>
      <xdr:nvSpPr>
        <xdr:cNvPr id="36" name="Line 20"/>
        <xdr:cNvSpPr>
          <a:spLocks/>
        </xdr:cNvSpPr>
      </xdr:nvSpPr>
      <xdr:spPr>
        <a:xfrm>
          <a:off x="7724775" y="31527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123</xdr:row>
      <xdr:rowOff>238125</xdr:rowOff>
    </xdr:from>
    <xdr:to>
      <xdr:col>18</xdr:col>
      <xdr:colOff>9525</xdr:colOff>
      <xdr:row>123</xdr:row>
      <xdr:rowOff>238125</xdr:rowOff>
    </xdr:to>
    <xdr:sp>
      <xdr:nvSpPr>
        <xdr:cNvPr id="37" name="Line 20"/>
        <xdr:cNvSpPr>
          <a:spLocks/>
        </xdr:cNvSpPr>
      </xdr:nvSpPr>
      <xdr:spPr>
        <a:xfrm>
          <a:off x="9353550" y="32032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126</xdr:row>
      <xdr:rowOff>9525</xdr:rowOff>
    </xdr:from>
    <xdr:to>
      <xdr:col>18</xdr:col>
      <xdr:colOff>19050</xdr:colOff>
      <xdr:row>126</xdr:row>
      <xdr:rowOff>9525</xdr:rowOff>
    </xdr:to>
    <xdr:sp>
      <xdr:nvSpPr>
        <xdr:cNvPr id="38" name="Line 20"/>
        <xdr:cNvSpPr>
          <a:spLocks/>
        </xdr:cNvSpPr>
      </xdr:nvSpPr>
      <xdr:spPr>
        <a:xfrm flipV="1">
          <a:off x="7724775" y="32575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127</xdr:row>
      <xdr:rowOff>247650</xdr:rowOff>
    </xdr:from>
    <xdr:to>
      <xdr:col>18</xdr:col>
      <xdr:colOff>228600</xdr:colOff>
      <xdr:row>128</xdr:row>
      <xdr:rowOff>0</xdr:rowOff>
    </xdr:to>
    <xdr:sp>
      <xdr:nvSpPr>
        <xdr:cNvPr id="39" name="Line 23"/>
        <xdr:cNvSpPr>
          <a:spLocks/>
        </xdr:cNvSpPr>
      </xdr:nvSpPr>
      <xdr:spPr>
        <a:xfrm>
          <a:off x="7724775" y="33070800"/>
          <a:ext cx="2095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129</xdr:row>
      <xdr:rowOff>247650</xdr:rowOff>
    </xdr:from>
    <xdr:to>
      <xdr:col>19</xdr:col>
      <xdr:colOff>0</xdr:colOff>
      <xdr:row>130</xdr:row>
      <xdr:rowOff>9525</xdr:rowOff>
    </xdr:to>
    <xdr:sp>
      <xdr:nvSpPr>
        <xdr:cNvPr id="40" name="Line 4"/>
        <xdr:cNvSpPr>
          <a:spLocks/>
        </xdr:cNvSpPr>
      </xdr:nvSpPr>
      <xdr:spPr>
        <a:xfrm>
          <a:off x="7734300" y="33585150"/>
          <a:ext cx="2095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132</xdr:row>
      <xdr:rowOff>28575</xdr:rowOff>
    </xdr:from>
    <xdr:to>
      <xdr:col>18</xdr:col>
      <xdr:colOff>238125</xdr:colOff>
      <xdr:row>132</xdr:row>
      <xdr:rowOff>28575</xdr:rowOff>
    </xdr:to>
    <xdr:sp>
      <xdr:nvSpPr>
        <xdr:cNvPr id="41" name="Line 4"/>
        <xdr:cNvSpPr>
          <a:spLocks/>
        </xdr:cNvSpPr>
      </xdr:nvSpPr>
      <xdr:spPr>
        <a:xfrm>
          <a:off x="7724775" y="341376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133</xdr:row>
      <xdr:rowOff>247650</xdr:rowOff>
    </xdr:from>
    <xdr:to>
      <xdr:col>18</xdr:col>
      <xdr:colOff>238125</xdr:colOff>
      <xdr:row>134</xdr:row>
      <xdr:rowOff>9525</xdr:rowOff>
    </xdr:to>
    <xdr:sp>
      <xdr:nvSpPr>
        <xdr:cNvPr id="42" name="Line 23"/>
        <xdr:cNvSpPr>
          <a:spLocks/>
        </xdr:cNvSpPr>
      </xdr:nvSpPr>
      <xdr:spPr>
        <a:xfrm>
          <a:off x="7734300" y="34613850"/>
          <a:ext cx="2095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136</xdr:row>
      <xdr:rowOff>0</xdr:rowOff>
    </xdr:from>
    <xdr:to>
      <xdr:col>19</xdr:col>
      <xdr:colOff>0</xdr:colOff>
      <xdr:row>136</xdr:row>
      <xdr:rowOff>0</xdr:rowOff>
    </xdr:to>
    <xdr:sp>
      <xdr:nvSpPr>
        <xdr:cNvPr id="43" name="Line 4"/>
        <xdr:cNvSpPr>
          <a:spLocks/>
        </xdr:cNvSpPr>
      </xdr:nvSpPr>
      <xdr:spPr>
        <a:xfrm>
          <a:off x="7067550" y="3513772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150</xdr:row>
      <xdr:rowOff>133350</xdr:rowOff>
    </xdr:from>
    <xdr:to>
      <xdr:col>18</xdr:col>
      <xdr:colOff>228600</xdr:colOff>
      <xdr:row>150</xdr:row>
      <xdr:rowOff>133350</xdr:rowOff>
    </xdr:to>
    <xdr:sp>
      <xdr:nvSpPr>
        <xdr:cNvPr id="44" name="Line 5"/>
        <xdr:cNvSpPr>
          <a:spLocks/>
        </xdr:cNvSpPr>
      </xdr:nvSpPr>
      <xdr:spPr>
        <a:xfrm>
          <a:off x="7096125" y="3879532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155</xdr:row>
      <xdr:rowOff>19050</xdr:rowOff>
    </xdr:from>
    <xdr:to>
      <xdr:col>18</xdr:col>
      <xdr:colOff>228600</xdr:colOff>
      <xdr:row>155</xdr:row>
      <xdr:rowOff>19050</xdr:rowOff>
    </xdr:to>
    <xdr:sp>
      <xdr:nvSpPr>
        <xdr:cNvPr id="45" name="Line 4"/>
        <xdr:cNvSpPr>
          <a:spLocks/>
        </xdr:cNvSpPr>
      </xdr:nvSpPr>
      <xdr:spPr>
        <a:xfrm>
          <a:off x="7105650" y="399669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153</xdr:row>
      <xdr:rowOff>19050</xdr:rowOff>
    </xdr:from>
    <xdr:to>
      <xdr:col>18</xdr:col>
      <xdr:colOff>219075</xdr:colOff>
      <xdr:row>153</xdr:row>
      <xdr:rowOff>19050</xdr:rowOff>
    </xdr:to>
    <xdr:sp>
      <xdr:nvSpPr>
        <xdr:cNvPr id="46" name="Line 4"/>
        <xdr:cNvSpPr>
          <a:spLocks/>
        </xdr:cNvSpPr>
      </xdr:nvSpPr>
      <xdr:spPr>
        <a:xfrm>
          <a:off x="7096125" y="394525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104775</xdr:rowOff>
    </xdr:from>
    <xdr:to>
      <xdr:col>18</xdr:col>
      <xdr:colOff>238125</xdr:colOff>
      <xdr:row>10</xdr:row>
      <xdr:rowOff>114300</xdr:rowOff>
    </xdr:to>
    <xdr:sp>
      <xdr:nvSpPr>
        <xdr:cNvPr id="47" name="Line 30"/>
        <xdr:cNvSpPr>
          <a:spLocks/>
        </xdr:cNvSpPr>
      </xdr:nvSpPr>
      <xdr:spPr>
        <a:xfrm>
          <a:off x="7067550" y="2628900"/>
          <a:ext cx="2762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10</xdr:row>
      <xdr:rowOff>104775</xdr:rowOff>
    </xdr:from>
    <xdr:to>
      <xdr:col>18</xdr:col>
      <xdr:colOff>238125</xdr:colOff>
      <xdr:row>10</xdr:row>
      <xdr:rowOff>114300</xdr:rowOff>
    </xdr:to>
    <xdr:sp>
      <xdr:nvSpPr>
        <xdr:cNvPr id="48" name="Line 30"/>
        <xdr:cNvSpPr>
          <a:spLocks/>
        </xdr:cNvSpPr>
      </xdr:nvSpPr>
      <xdr:spPr>
        <a:xfrm>
          <a:off x="7067550" y="2628900"/>
          <a:ext cx="2762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495300</xdr:colOff>
      <xdr:row>45</xdr:row>
      <xdr:rowOff>114300</xdr:rowOff>
    </xdr:from>
    <xdr:to>
      <xdr:col>27</xdr:col>
      <xdr:colOff>485775</xdr:colOff>
      <xdr:row>45</xdr:row>
      <xdr:rowOff>114300</xdr:rowOff>
    </xdr:to>
    <xdr:sp>
      <xdr:nvSpPr>
        <xdr:cNvPr id="1" name="Line 14"/>
        <xdr:cNvSpPr>
          <a:spLocks/>
        </xdr:cNvSpPr>
      </xdr:nvSpPr>
      <xdr:spPr>
        <a:xfrm>
          <a:off x="12553950" y="107346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228600</xdr:colOff>
      <xdr:row>9</xdr:row>
      <xdr:rowOff>38100</xdr:rowOff>
    </xdr:from>
    <xdr:ext cx="285750" cy="742950"/>
    <xdr:sp fLocksText="0">
      <xdr:nvSpPr>
        <xdr:cNvPr id="2" name="Text Box 24"/>
        <xdr:cNvSpPr txBox="1">
          <a:spLocks noChangeArrowheads="1"/>
        </xdr:cNvSpPr>
      </xdr:nvSpPr>
      <xdr:spPr>
        <a:xfrm>
          <a:off x="9953625" y="2343150"/>
          <a:ext cx="2857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0</xdr:colOff>
      <xdr:row>6</xdr:row>
      <xdr:rowOff>238125</xdr:rowOff>
    </xdr:from>
    <xdr:to>
      <xdr:col>18</xdr:col>
      <xdr:colOff>247650</xdr:colOff>
      <xdr:row>7</xdr:row>
      <xdr:rowOff>19050</xdr:rowOff>
    </xdr:to>
    <xdr:sp>
      <xdr:nvSpPr>
        <xdr:cNvPr id="3" name="Line 22"/>
        <xdr:cNvSpPr>
          <a:spLocks/>
        </xdr:cNvSpPr>
      </xdr:nvSpPr>
      <xdr:spPr>
        <a:xfrm flipV="1">
          <a:off x="7048500" y="1828800"/>
          <a:ext cx="3162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647700</xdr:rowOff>
    </xdr:from>
    <xdr:to>
      <xdr:col>18</xdr:col>
      <xdr:colOff>257175</xdr:colOff>
      <xdr:row>9</xdr:row>
      <xdr:rowOff>704850</xdr:rowOff>
    </xdr:to>
    <xdr:sp>
      <xdr:nvSpPr>
        <xdr:cNvPr id="4" name="Line 22"/>
        <xdr:cNvSpPr>
          <a:spLocks/>
        </xdr:cNvSpPr>
      </xdr:nvSpPr>
      <xdr:spPr>
        <a:xfrm flipV="1">
          <a:off x="7058025" y="2952750"/>
          <a:ext cx="3162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257175</xdr:colOff>
      <xdr:row>75</xdr:row>
      <xdr:rowOff>0</xdr:rowOff>
    </xdr:from>
    <xdr:ext cx="285750" cy="361950"/>
    <xdr:sp fLocksText="0">
      <xdr:nvSpPr>
        <xdr:cNvPr id="1" name="Text Box 37"/>
        <xdr:cNvSpPr txBox="1">
          <a:spLocks noChangeArrowheads="1"/>
        </xdr:cNvSpPr>
      </xdr:nvSpPr>
      <xdr:spPr>
        <a:xfrm>
          <a:off x="10439400" y="17659350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857250</xdr:colOff>
      <xdr:row>5</xdr:row>
      <xdr:rowOff>104775</xdr:rowOff>
    </xdr:from>
    <xdr:to>
      <xdr:col>18</xdr:col>
      <xdr:colOff>238125</xdr:colOff>
      <xdr:row>5</xdr:row>
      <xdr:rowOff>114300</xdr:rowOff>
    </xdr:to>
    <xdr:sp>
      <xdr:nvSpPr>
        <xdr:cNvPr id="2" name="Line 10"/>
        <xdr:cNvSpPr>
          <a:spLocks/>
        </xdr:cNvSpPr>
      </xdr:nvSpPr>
      <xdr:spPr>
        <a:xfrm flipV="1">
          <a:off x="7810500" y="12954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18</xdr:col>
      <xdr:colOff>238125</xdr:colOff>
      <xdr:row>7</xdr:row>
      <xdr:rowOff>114300</xdr:rowOff>
    </xdr:to>
    <xdr:sp>
      <xdr:nvSpPr>
        <xdr:cNvPr id="3" name="Line 10"/>
        <xdr:cNvSpPr>
          <a:spLocks/>
        </xdr:cNvSpPr>
      </xdr:nvSpPr>
      <xdr:spPr>
        <a:xfrm flipV="1">
          <a:off x="7810500" y="17716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8</xdr:row>
      <xdr:rowOff>104775</xdr:rowOff>
    </xdr:from>
    <xdr:to>
      <xdr:col>18</xdr:col>
      <xdr:colOff>247650</xdr:colOff>
      <xdr:row>8</xdr:row>
      <xdr:rowOff>123825</xdr:rowOff>
    </xdr:to>
    <xdr:sp>
      <xdr:nvSpPr>
        <xdr:cNvPr id="4" name="Line 10"/>
        <xdr:cNvSpPr>
          <a:spLocks/>
        </xdr:cNvSpPr>
      </xdr:nvSpPr>
      <xdr:spPr>
        <a:xfrm flipV="1">
          <a:off x="7820025" y="2009775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18</xdr:col>
      <xdr:colOff>238125</xdr:colOff>
      <xdr:row>10</xdr:row>
      <xdr:rowOff>123825</xdr:rowOff>
    </xdr:to>
    <xdr:sp>
      <xdr:nvSpPr>
        <xdr:cNvPr id="5" name="Line 10"/>
        <xdr:cNvSpPr>
          <a:spLocks/>
        </xdr:cNvSpPr>
      </xdr:nvSpPr>
      <xdr:spPr>
        <a:xfrm flipV="1">
          <a:off x="7810500" y="25146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104775</xdr:rowOff>
    </xdr:from>
    <xdr:to>
      <xdr:col>18</xdr:col>
      <xdr:colOff>257175</xdr:colOff>
      <xdr:row>9</xdr:row>
      <xdr:rowOff>114300</xdr:rowOff>
    </xdr:to>
    <xdr:sp>
      <xdr:nvSpPr>
        <xdr:cNvPr id="6" name="Line 10"/>
        <xdr:cNvSpPr>
          <a:spLocks/>
        </xdr:cNvSpPr>
      </xdr:nvSpPr>
      <xdr:spPr>
        <a:xfrm flipV="1">
          <a:off x="7829550" y="22479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104775</xdr:rowOff>
    </xdr:from>
    <xdr:to>
      <xdr:col>18</xdr:col>
      <xdr:colOff>247650</xdr:colOff>
      <xdr:row>11</xdr:row>
      <xdr:rowOff>114300</xdr:rowOff>
    </xdr:to>
    <xdr:sp>
      <xdr:nvSpPr>
        <xdr:cNvPr id="7" name="Line 10"/>
        <xdr:cNvSpPr>
          <a:spLocks/>
        </xdr:cNvSpPr>
      </xdr:nvSpPr>
      <xdr:spPr>
        <a:xfrm flipV="1">
          <a:off x="7820025" y="27336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114300</xdr:rowOff>
    </xdr:from>
    <xdr:to>
      <xdr:col>18</xdr:col>
      <xdr:colOff>257175</xdr:colOff>
      <xdr:row>15</xdr:row>
      <xdr:rowOff>123825</xdr:rowOff>
    </xdr:to>
    <xdr:sp>
      <xdr:nvSpPr>
        <xdr:cNvPr id="8" name="Line 10"/>
        <xdr:cNvSpPr>
          <a:spLocks/>
        </xdr:cNvSpPr>
      </xdr:nvSpPr>
      <xdr:spPr>
        <a:xfrm flipV="1">
          <a:off x="7829550" y="37052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18</xdr:col>
      <xdr:colOff>247650</xdr:colOff>
      <xdr:row>16</xdr:row>
      <xdr:rowOff>123825</xdr:rowOff>
    </xdr:to>
    <xdr:sp>
      <xdr:nvSpPr>
        <xdr:cNvPr id="9" name="Line 10"/>
        <xdr:cNvSpPr>
          <a:spLocks/>
        </xdr:cNvSpPr>
      </xdr:nvSpPr>
      <xdr:spPr>
        <a:xfrm flipV="1">
          <a:off x="7820025" y="39433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133350</xdr:rowOff>
    </xdr:from>
    <xdr:to>
      <xdr:col>18</xdr:col>
      <xdr:colOff>238125</xdr:colOff>
      <xdr:row>17</xdr:row>
      <xdr:rowOff>142875</xdr:rowOff>
    </xdr:to>
    <xdr:sp>
      <xdr:nvSpPr>
        <xdr:cNvPr id="10" name="Line 10"/>
        <xdr:cNvSpPr>
          <a:spLocks/>
        </xdr:cNvSpPr>
      </xdr:nvSpPr>
      <xdr:spPr>
        <a:xfrm flipV="1">
          <a:off x="7820025" y="42005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123825</xdr:rowOff>
    </xdr:from>
    <xdr:to>
      <xdr:col>18</xdr:col>
      <xdr:colOff>228600</xdr:colOff>
      <xdr:row>6</xdr:row>
      <xdr:rowOff>133350</xdr:rowOff>
    </xdr:to>
    <xdr:sp>
      <xdr:nvSpPr>
        <xdr:cNvPr id="11" name="Line 10"/>
        <xdr:cNvSpPr>
          <a:spLocks/>
        </xdr:cNvSpPr>
      </xdr:nvSpPr>
      <xdr:spPr>
        <a:xfrm flipV="1">
          <a:off x="7810500" y="15525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18</xdr:col>
      <xdr:colOff>247650</xdr:colOff>
      <xdr:row>19</xdr:row>
      <xdr:rowOff>142875</xdr:rowOff>
    </xdr:to>
    <xdr:sp>
      <xdr:nvSpPr>
        <xdr:cNvPr id="12" name="Line 10"/>
        <xdr:cNvSpPr>
          <a:spLocks/>
        </xdr:cNvSpPr>
      </xdr:nvSpPr>
      <xdr:spPr>
        <a:xfrm flipV="1">
          <a:off x="7820025" y="4667250"/>
          <a:ext cx="2876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36</xdr:row>
      <xdr:rowOff>133350</xdr:rowOff>
    </xdr:from>
    <xdr:to>
      <xdr:col>19</xdr:col>
      <xdr:colOff>9525</xdr:colOff>
      <xdr:row>36</xdr:row>
      <xdr:rowOff>142875</xdr:rowOff>
    </xdr:to>
    <xdr:sp>
      <xdr:nvSpPr>
        <xdr:cNvPr id="13" name="Line 10"/>
        <xdr:cNvSpPr>
          <a:spLocks/>
        </xdr:cNvSpPr>
      </xdr:nvSpPr>
      <xdr:spPr>
        <a:xfrm flipV="1">
          <a:off x="7848600" y="87249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114300</xdr:rowOff>
    </xdr:from>
    <xdr:to>
      <xdr:col>18</xdr:col>
      <xdr:colOff>257175</xdr:colOff>
      <xdr:row>20</xdr:row>
      <xdr:rowOff>123825</xdr:rowOff>
    </xdr:to>
    <xdr:sp>
      <xdr:nvSpPr>
        <xdr:cNvPr id="14" name="Line 10"/>
        <xdr:cNvSpPr>
          <a:spLocks/>
        </xdr:cNvSpPr>
      </xdr:nvSpPr>
      <xdr:spPr>
        <a:xfrm flipV="1">
          <a:off x="7839075" y="48958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114300</xdr:rowOff>
    </xdr:from>
    <xdr:to>
      <xdr:col>19</xdr:col>
      <xdr:colOff>9525</xdr:colOff>
      <xdr:row>22</xdr:row>
      <xdr:rowOff>123825</xdr:rowOff>
    </xdr:to>
    <xdr:sp>
      <xdr:nvSpPr>
        <xdr:cNvPr id="15" name="Line 10"/>
        <xdr:cNvSpPr>
          <a:spLocks/>
        </xdr:cNvSpPr>
      </xdr:nvSpPr>
      <xdr:spPr>
        <a:xfrm flipV="1">
          <a:off x="7848600" y="53721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14</xdr:row>
      <xdr:rowOff>133350</xdr:rowOff>
    </xdr:from>
    <xdr:to>
      <xdr:col>19</xdr:col>
      <xdr:colOff>9525</xdr:colOff>
      <xdr:row>14</xdr:row>
      <xdr:rowOff>133350</xdr:rowOff>
    </xdr:to>
    <xdr:sp>
      <xdr:nvSpPr>
        <xdr:cNvPr id="16" name="Line 10"/>
        <xdr:cNvSpPr>
          <a:spLocks/>
        </xdr:cNvSpPr>
      </xdr:nvSpPr>
      <xdr:spPr>
        <a:xfrm flipV="1">
          <a:off x="7791450" y="34861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35</xdr:row>
      <xdr:rowOff>123825</xdr:rowOff>
    </xdr:from>
    <xdr:to>
      <xdr:col>19</xdr:col>
      <xdr:colOff>9525</xdr:colOff>
      <xdr:row>35</xdr:row>
      <xdr:rowOff>133350</xdr:rowOff>
    </xdr:to>
    <xdr:sp>
      <xdr:nvSpPr>
        <xdr:cNvPr id="17" name="Line 10"/>
        <xdr:cNvSpPr>
          <a:spLocks/>
        </xdr:cNvSpPr>
      </xdr:nvSpPr>
      <xdr:spPr>
        <a:xfrm flipV="1">
          <a:off x="7848600" y="847725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50</xdr:row>
      <xdr:rowOff>133350</xdr:rowOff>
    </xdr:from>
    <xdr:to>
      <xdr:col>18</xdr:col>
      <xdr:colOff>257175</xdr:colOff>
      <xdr:row>50</xdr:row>
      <xdr:rowOff>142875</xdr:rowOff>
    </xdr:to>
    <xdr:sp>
      <xdr:nvSpPr>
        <xdr:cNvPr id="18" name="Line 10"/>
        <xdr:cNvSpPr>
          <a:spLocks/>
        </xdr:cNvSpPr>
      </xdr:nvSpPr>
      <xdr:spPr>
        <a:xfrm flipV="1">
          <a:off x="7829550" y="118205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51</xdr:row>
      <xdr:rowOff>114300</xdr:rowOff>
    </xdr:from>
    <xdr:to>
      <xdr:col>18</xdr:col>
      <xdr:colOff>257175</xdr:colOff>
      <xdr:row>51</xdr:row>
      <xdr:rowOff>123825</xdr:rowOff>
    </xdr:to>
    <xdr:sp>
      <xdr:nvSpPr>
        <xdr:cNvPr id="19" name="Line 10"/>
        <xdr:cNvSpPr>
          <a:spLocks/>
        </xdr:cNvSpPr>
      </xdr:nvSpPr>
      <xdr:spPr>
        <a:xfrm flipV="1">
          <a:off x="7839075" y="120396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44</xdr:row>
      <xdr:rowOff>114300</xdr:rowOff>
    </xdr:from>
    <xdr:to>
      <xdr:col>19</xdr:col>
      <xdr:colOff>0</xdr:colOff>
      <xdr:row>44</xdr:row>
      <xdr:rowOff>123825</xdr:rowOff>
    </xdr:to>
    <xdr:sp>
      <xdr:nvSpPr>
        <xdr:cNvPr id="20" name="Line 10"/>
        <xdr:cNvSpPr>
          <a:spLocks/>
        </xdr:cNvSpPr>
      </xdr:nvSpPr>
      <xdr:spPr>
        <a:xfrm flipV="1">
          <a:off x="7839075" y="10372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123825</xdr:rowOff>
    </xdr:from>
    <xdr:to>
      <xdr:col>18</xdr:col>
      <xdr:colOff>238125</xdr:colOff>
      <xdr:row>45</xdr:row>
      <xdr:rowOff>133350</xdr:rowOff>
    </xdr:to>
    <xdr:sp>
      <xdr:nvSpPr>
        <xdr:cNvPr id="21" name="Line 10"/>
        <xdr:cNvSpPr>
          <a:spLocks/>
        </xdr:cNvSpPr>
      </xdr:nvSpPr>
      <xdr:spPr>
        <a:xfrm flipV="1">
          <a:off x="7820025" y="106203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123825</xdr:rowOff>
    </xdr:from>
    <xdr:to>
      <xdr:col>19</xdr:col>
      <xdr:colOff>19050</xdr:colOff>
      <xdr:row>46</xdr:row>
      <xdr:rowOff>133350</xdr:rowOff>
    </xdr:to>
    <xdr:sp>
      <xdr:nvSpPr>
        <xdr:cNvPr id="22" name="Line 10"/>
        <xdr:cNvSpPr>
          <a:spLocks/>
        </xdr:cNvSpPr>
      </xdr:nvSpPr>
      <xdr:spPr>
        <a:xfrm flipV="1">
          <a:off x="7858125" y="108585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114300</xdr:rowOff>
    </xdr:from>
    <xdr:to>
      <xdr:col>18</xdr:col>
      <xdr:colOff>238125</xdr:colOff>
      <xdr:row>52</xdr:row>
      <xdr:rowOff>123825</xdr:rowOff>
    </xdr:to>
    <xdr:sp>
      <xdr:nvSpPr>
        <xdr:cNvPr id="23" name="Line 10"/>
        <xdr:cNvSpPr>
          <a:spLocks/>
        </xdr:cNvSpPr>
      </xdr:nvSpPr>
      <xdr:spPr>
        <a:xfrm flipV="1">
          <a:off x="7810500" y="122777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47</xdr:row>
      <xdr:rowOff>133350</xdr:rowOff>
    </xdr:from>
    <xdr:to>
      <xdr:col>18</xdr:col>
      <xdr:colOff>257175</xdr:colOff>
      <xdr:row>47</xdr:row>
      <xdr:rowOff>142875</xdr:rowOff>
    </xdr:to>
    <xdr:sp>
      <xdr:nvSpPr>
        <xdr:cNvPr id="24" name="Line 10"/>
        <xdr:cNvSpPr>
          <a:spLocks/>
        </xdr:cNvSpPr>
      </xdr:nvSpPr>
      <xdr:spPr>
        <a:xfrm flipV="1">
          <a:off x="7839075" y="111061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48</xdr:row>
      <xdr:rowOff>133350</xdr:rowOff>
    </xdr:from>
    <xdr:to>
      <xdr:col>18</xdr:col>
      <xdr:colOff>257175</xdr:colOff>
      <xdr:row>48</xdr:row>
      <xdr:rowOff>142875</xdr:rowOff>
    </xdr:to>
    <xdr:sp>
      <xdr:nvSpPr>
        <xdr:cNvPr id="25" name="Line 10"/>
        <xdr:cNvSpPr>
          <a:spLocks/>
        </xdr:cNvSpPr>
      </xdr:nvSpPr>
      <xdr:spPr>
        <a:xfrm flipV="1">
          <a:off x="7829550" y="113442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49</xdr:row>
      <xdr:rowOff>142875</xdr:rowOff>
    </xdr:from>
    <xdr:to>
      <xdr:col>19</xdr:col>
      <xdr:colOff>19050</xdr:colOff>
      <xdr:row>49</xdr:row>
      <xdr:rowOff>152400</xdr:rowOff>
    </xdr:to>
    <xdr:sp>
      <xdr:nvSpPr>
        <xdr:cNvPr id="26" name="Line 10"/>
        <xdr:cNvSpPr>
          <a:spLocks/>
        </xdr:cNvSpPr>
      </xdr:nvSpPr>
      <xdr:spPr>
        <a:xfrm flipV="1">
          <a:off x="7858125" y="115919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67</xdr:row>
      <xdr:rowOff>123825</xdr:rowOff>
    </xdr:from>
    <xdr:to>
      <xdr:col>18</xdr:col>
      <xdr:colOff>266700</xdr:colOff>
      <xdr:row>67</xdr:row>
      <xdr:rowOff>133350</xdr:rowOff>
    </xdr:to>
    <xdr:sp>
      <xdr:nvSpPr>
        <xdr:cNvPr id="27" name="Line 10"/>
        <xdr:cNvSpPr>
          <a:spLocks/>
        </xdr:cNvSpPr>
      </xdr:nvSpPr>
      <xdr:spPr>
        <a:xfrm flipV="1">
          <a:off x="7839075" y="158591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857250</xdr:colOff>
      <xdr:row>68</xdr:row>
      <xdr:rowOff>133350</xdr:rowOff>
    </xdr:from>
    <xdr:to>
      <xdr:col>18</xdr:col>
      <xdr:colOff>228600</xdr:colOff>
      <xdr:row>68</xdr:row>
      <xdr:rowOff>142875</xdr:rowOff>
    </xdr:to>
    <xdr:sp>
      <xdr:nvSpPr>
        <xdr:cNvPr id="28" name="Line 10"/>
        <xdr:cNvSpPr>
          <a:spLocks/>
        </xdr:cNvSpPr>
      </xdr:nvSpPr>
      <xdr:spPr>
        <a:xfrm flipV="1">
          <a:off x="7810500" y="161067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114300</xdr:rowOff>
    </xdr:from>
    <xdr:to>
      <xdr:col>18</xdr:col>
      <xdr:colOff>257175</xdr:colOff>
      <xdr:row>43</xdr:row>
      <xdr:rowOff>123825</xdr:rowOff>
    </xdr:to>
    <xdr:sp>
      <xdr:nvSpPr>
        <xdr:cNvPr id="29" name="Line 10"/>
        <xdr:cNvSpPr>
          <a:spLocks/>
        </xdr:cNvSpPr>
      </xdr:nvSpPr>
      <xdr:spPr>
        <a:xfrm flipV="1">
          <a:off x="7820025" y="10134600"/>
          <a:ext cx="2886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71</xdr:row>
      <xdr:rowOff>123825</xdr:rowOff>
    </xdr:from>
    <xdr:to>
      <xdr:col>18</xdr:col>
      <xdr:colOff>247650</xdr:colOff>
      <xdr:row>71</xdr:row>
      <xdr:rowOff>133350</xdr:rowOff>
    </xdr:to>
    <xdr:sp>
      <xdr:nvSpPr>
        <xdr:cNvPr id="30" name="Line 10"/>
        <xdr:cNvSpPr>
          <a:spLocks/>
        </xdr:cNvSpPr>
      </xdr:nvSpPr>
      <xdr:spPr>
        <a:xfrm flipV="1">
          <a:off x="7820025" y="168116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133350</xdr:rowOff>
    </xdr:from>
    <xdr:to>
      <xdr:col>18</xdr:col>
      <xdr:colOff>238125</xdr:colOff>
      <xdr:row>70</xdr:row>
      <xdr:rowOff>142875</xdr:rowOff>
    </xdr:to>
    <xdr:sp>
      <xdr:nvSpPr>
        <xdr:cNvPr id="31" name="Line 10"/>
        <xdr:cNvSpPr>
          <a:spLocks/>
        </xdr:cNvSpPr>
      </xdr:nvSpPr>
      <xdr:spPr>
        <a:xfrm flipV="1">
          <a:off x="7810500" y="165830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66</xdr:row>
      <xdr:rowOff>133350</xdr:rowOff>
    </xdr:from>
    <xdr:to>
      <xdr:col>18</xdr:col>
      <xdr:colOff>257175</xdr:colOff>
      <xdr:row>66</xdr:row>
      <xdr:rowOff>142875</xdr:rowOff>
    </xdr:to>
    <xdr:sp>
      <xdr:nvSpPr>
        <xdr:cNvPr id="32" name="Line 10"/>
        <xdr:cNvSpPr>
          <a:spLocks/>
        </xdr:cNvSpPr>
      </xdr:nvSpPr>
      <xdr:spPr>
        <a:xfrm flipV="1">
          <a:off x="7839075" y="1563052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69</xdr:row>
      <xdr:rowOff>133350</xdr:rowOff>
    </xdr:from>
    <xdr:to>
      <xdr:col>18</xdr:col>
      <xdr:colOff>247650</xdr:colOff>
      <xdr:row>69</xdr:row>
      <xdr:rowOff>142875</xdr:rowOff>
    </xdr:to>
    <xdr:sp>
      <xdr:nvSpPr>
        <xdr:cNvPr id="33" name="Line 10"/>
        <xdr:cNvSpPr>
          <a:spLocks/>
        </xdr:cNvSpPr>
      </xdr:nvSpPr>
      <xdr:spPr>
        <a:xfrm flipV="1">
          <a:off x="7829550" y="163449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123825</xdr:rowOff>
    </xdr:from>
    <xdr:to>
      <xdr:col>18</xdr:col>
      <xdr:colOff>228600</xdr:colOff>
      <xdr:row>73</xdr:row>
      <xdr:rowOff>133350</xdr:rowOff>
    </xdr:to>
    <xdr:sp>
      <xdr:nvSpPr>
        <xdr:cNvPr id="34" name="Line 10"/>
        <xdr:cNvSpPr>
          <a:spLocks/>
        </xdr:cNvSpPr>
      </xdr:nvSpPr>
      <xdr:spPr>
        <a:xfrm>
          <a:off x="7810500" y="1729740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72</xdr:row>
      <xdr:rowOff>95250</xdr:rowOff>
    </xdr:from>
    <xdr:to>
      <xdr:col>18</xdr:col>
      <xdr:colOff>238125</xdr:colOff>
      <xdr:row>72</xdr:row>
      <xdr:rowOff>114300</xdr:rowOff>
    </xdr:to>
    <xdr:sp>
      <xdr:nvSpPr>
        <xdr:cNvPr id="35" name="Line 10"/>
        <xdr:cNvSpPr>
          <a:spLocks/>
        </xdr:cNvSpPr>
      </xdr:nvSpPr>
      <xdr:spPr>
        <a:xfrm>
          <a:off x="7820025" y="17021175"/>
          <a:ext cx="2867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42</xdr:row>
      <xdr:rowOff>114300</xdr:rowOff>
    </xdr:from>
    <xdr:to>
      <xdr:col>18</xdr:col>
      <xdr:colOff>257175</xdr:colOff>
      <xdr:row>42</xdr:row>
      <xdr:rowOff>123825</xdr:rowOff>
    </xdr:to>
    <xdr:sp>
      <xdr:nvSpPr>
        <xdr:cNvPr id="36" name="Line 32"/>
        <xdr:cNvSpPr>
          <a:spLocks/>
        </xdr:cNvSpPr>
      </xdr:nvSpPr>
      <xdr:spPr>
        <a:xfrm>
          <a:off x="7829550" y="100203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114300</xdr:rowOff>
    </xdr:from>
    <xdr:to>
      <xdr:col>18</xdr:col>
      <xdr:colOff>228600</xdr:colOff>
      <xdr:row>40</xdr:row>
      <xdr:rowOff>123825</xdr:rowOff>
    </xdr:to>
    <xdr:sp>
      <xdr:nvSpPr>
        <xdr:cNvPr id="37" name="Line 22"/>
        <xdr:cNvSpPr>
          <a:spLocks/>
        </xdr:cNvSpPr>
      </xdr:nvSpPr>
      <xdr:spPr>
        <a:xfrm>
          <a:off x="7810500" y="9658350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114300</xdr:rowOff>
    </xdr:from>
    <xdr:to>
      <xdr:col>18</xdr:col>
      <xdr:colOff>219075</xdr:colOff>
      <xdr:row>41</xdr:row>
      <xdr:rowOff>123825</xdr:rowOff>
    </xdr:to>
    <xdr:sp>
      <xdr:nvSpPr>
        <xdr:cNvPr id="38" name="Line 23"/>
        <xdr:cNvSpPr>
          <a:spLocks/>
        </xdr:cNvSpPr>
      </xdr:nvSpPr>
      <xdr:spPr>
        <a:xfrm flipV="1">
          <a:off x="7810500" y="9896475"/>
          <a:ext cx="2857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114300</xdr:rowOff>
    </xdr:from>
    <xdr:to>
      <xdr:col>18</xdr:col>
      <xdr:colOff>247650</xdr:colOff>
      <xdr:row>13</xdr:row>
      <xdr:rowOff>123825</xdr:rowOff>
    </xdr:to>
    <xdr:sp>
      <xdr:nvSpPr>
        <xdr:cNvPr id="39" name="Line 10"/>
        <xdr:cNvSpPr>
          <a:spLocks/>
        </xdr:cNvSpPr>
      </xdr:nvSpPr>
      <xdr:spPr>
        <a:xfrm flipV="1">
          <a:off x="7820025" y="32289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104775</xdr:rowOff>
    </xdr:from>
    <xdr:to>
      <xdr:col>18</xdr:col>
      <xdr:colOff>247650</xdr:colOff>
      <xdr:row>38</xdr:row>
      <xdr:rowOff>114300</xdr:rowOff>
    </xdr:to>
    <xdr:sp>
      <xdr:nvSpPr>
        <xdr:cNvPr id="40" name="Line 10"/>
        <xdr:cNvSpPr>
          <a:spLocks/>
        </xdr:cNvSpPr>
      </xdr:nvSpPr>
      <xdr:spPr>
        <a:xfrm flipV="1">
          <a:off x="7820025" y="91725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142875</xdr:rowOff>
    </xdr:from>
    <xdr:to>
      <xdr:col>18</xdr:col>
      <xdr:colOff>238125</xdr:colOff>
      <xdr:row>39</xdr:row>
      <xdr:rowOff>152400</xdr:rowOff>
    </xdr:to>
    <xdr:sp>
      <xdr:nvSpPr>
        <xdr:cNvPr id="41" name="Line 10"/>
        <xdr:cNvSpPr>
          <a:spLocks/>
        </xdr:cNvSpPr>
      </xdr:nvSpPr>
      <xdr:spPr>
        <a:xfrm flipV="1">
          <a:off x="7810500" y="9448800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65</xdr:row>
      <xdr:rowOff>85725</xdr:rowOff>
    </xdr:from>
    <xdr:to>
      <xdr:col>19</xdr:col>
      <xdr:colOff>19050</xdr:colOff>
      <xdr:row>65</xdr:row>
      <xdr:rowOff>95250</xdr:rowOff>
    </xdr:to>
    <xdr:sp>
      <xdr:nvSpPr>
        <xdr:cNvPr id="42" name="Line 10"/>
        <xdr:cNvSpPr>
          <a:spLocks/>
        </xdr:cNvSpPr>
      </xdr:nvSpPr>
      <xdr:spPr>
        <a:xfrm flipV="1">
          <a:off x="7858125" y="153447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37</xdr:row>
      <xdr:rowOff>95250</xdr:rowOff>
    </xdr:from>
    <xdr:to>
      <xdr:col>18</xdr:col>
      <xdr:colOff>257175</xdr:colOff>
      <xdr:row>37</xdr:row>
      <xdr:rowOff>104775</xdr:rowOff>
    </xdr:to>
    <xdr:sp>
      <xdr:nvSpPr>
        <xdr:cNvPr id="43" name="Line 10"/>
        <xdr:cNvSpPr>
          <a:spLocks/>
        </xdr:cNvSpPr>
      </xdr:nvSpPr>
      <xdr:spPr>
        <a:xfrm flipV="1">
          <a:off x="7829550" y="892492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133350</xdr:rowOff>
    </xdr:from>
    <xdr:to>
      <xdr:col>18</xdr:col>
      <xdr:colOff>238125</xdr:colOff>
      <xdr:row>12</xdr:row>
      <xdr:rowOff>142875</xdr:rowOff>
    </xdr:to>
    <xdr:sp>
      <xdr:nvSpPr>
        <xdr:cNvPr id="44" name="Line 10"/>
        <xdr:cNvSpPr>
          <a:spLocks/>
        </xdr:cNvSpPr>
      </xdr:nvSpPr>
      <xdr:spPr>
        <a:xfrm flipV="1">
          <a:off x="7810500" y="3000375"/>
          <a:ext cx="2876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104775</xdr:rowOff>
    </xdr:from>
    <xdr:to>
      <xdr:col>19</xdr:col>
      <xdr:colOff>28575</xdr:colOff>
      <xdr:row>18</xdr:row>
      <xdr:rowOff>123825</xdr:rowOff>
    </xdr:to>
    <xdr:sp>
      <xdr:nvSpPr>
        <xdr:cNvPr id="45" name="Line 10"/>
        <xdr:cNvSpPr>
          <a:spLocks/>
        </xdr:cNvSpPr>
      </xdr:nvSpPr>
      <xdr:spPr>
        <a:xfrm flipV="1">
          <a:off x="7858125" y="4410075"/>
          <a:ext cx="2886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114300</xdr:rowOff>
    </xdr:from>
    <xdr:to>
      <xdr:col>18</xdr:col>
      <xdr:colOff>257175</xdr:colOff>
      <xdr:row>21</xdr:row>
      <xdr:rowOff>123825</xdr:rowOff>
    </xdr:to>
    <xdr:sp>
      <xdr:nvSpPr>
        <xdr:cNvPr id="46" name="Line 10"/>
        <xdr:cNvSpPr>
          <a:spLocks/>
        </xdr:cNvSpPr>
      </xdr:nvSpPr>
      <xdr:spPr>
        <a:xfrm flipV="1">
          <a:off x="7839075" y="5133975"/>
          <a:ext cx="2867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209550</xdr:colOff>
      <xdr:row>31</xdr:row>
      <xdr:rowOff>0</xdr:rowOff>
    </xdr:from>
    <xdr:ext cx="285750" cy="247650"/>
    <xdr:sp fLocksText="0">
      <xdr:nvSpPr>
        <xdr:cNvPr id="1" name="Text Box 34"/>
        <xdr:cNvSpPr txBox="1">
          <a:spLocks noChangeArrowheads="1"/>
        </xdr:cNvSpPr>
      </xdr:nvSpPr>
      <xdr:spPr>
        <a:xfrm>
          <a:off x="10410825" y="732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31</xdr:row>
      <xdr:rowOff>0</xdr:rowOff>
    </xdr:from>
    <xdr:ext cx="285750" cy="247650"/>
    <xdr:sp fLocksText="0">
      <xdr:nvSpPr>
        <xdr:cNvPr id="2" name="Text Box 35"/>
        <xdr:cNvSpPr txBox="1">
          <a:spLocks noChangeArrowheads="1"/>
        </xdr:cNvSpPr>
      </xdr:nvSpPr>
      <xdr:spPr>
        <a:xfrm>
          <a:off x="10467975" y="732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6</xdr:row>
      <xdr:rowOff>219075</xdr:rowOff>
    </xdr:from>
    <xdr:to>
      <xdr:col>14</xdr:col>
      <xdr:colOff>0</xdr:colOff>
      <xdr:row>6</xdr:row>
      <xdr:rowOff>228600</xdr:rowOff>
    </xdr:to>
    <xdr:sp>
      <xdr:nvSpPr>
        <xdr:cNvPr id="3" name="Line 32"/>
        <xdr:cNvSpPr>
          <a:spLocks/>
        </xdr:cNvSpPr>
      </xdr:nvSpPr>
      <xdr:spPr>
        <a:xfrm flipV="1">
          <a:off x="7848600" y="1647825"/>
          <a:ext cx="1533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209550</xdr:colOff>
      <xdr:row>31</xdr:row>
      <xdr:rowOff>0</xdr:rowOff>
    </xdr:from>
    <xdr:ext cx="285750" cy="247650"/>
    <xdr:sp fLocksText="0">
      <xdr:nvSpPr>
        <xdr:cNvPr id="4" name="Text Box 34"/>
        <xdr:cNvSpPr txBox="1">
          <a:spLocks noChangeArrowheads="1"/>
        </xdr:cNvSpPr>
      </xdr:nvSpPr>
      <xdr:spPr>
        <a:xfrm>
          <a:off x="10410825" y="732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257175</xdr:colOff>
      <xdr:row>31</xdr:row>
      <xdr:rowOff>0</xdr:rowOff>
    </xdr:from>
    <xdr:ext cx="285750" cy="247650"/>
    <xdr:sp fLocksText="0">
      <xdr:nvSpPr>
        <xdr:cNvPr id="5" name="Text Box 37"/>
        <xdr:cNvSpPr txBox="1">
          <a:spLocks noChangeArrowheads="1"/>
        </xdr:cNvSpPr>
      </xdr:nvSpPr>
      <xdr:spPr>
        <a:xfrm>
          <a:off x="10458450" y="73247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257175</xdr:colOff>
      <xdr:row>11</xdr:row>
      <xdr:rowOff>0</xdr:rowOff>
    </xdr:from>
    <xdr:ext cx="285750" cy="361950"/>
    <xdr:sp fLocksText="0">
      <xdr:nvSpPr>
        <xdr:cNvPr id="6" name="Text Box 37"/>
        <xdr:cNvSpPr txBox="1">
          <a:spLocks noChangeArrowheads="1"/>
        </xdr:cNvSpPr>
      </xdr:nvSpPr>
      <xdr:spPr>
        <a:xfrm>
          <a:off x="10458450" y="2619375"/>
          <a:ext cx="285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7;&#3623;&#3648;&#3627;&#3617;&#3637;&#3618;&#3623;\&#3619;&#3634;&#3618;&#3591;&#3634;&#3609;&#3605;&#3636;&#3604;&#3605;&#3634;&#3617;&#3649;&#3612;&#3609;%202558%20&#3649;&#3617;&#3623;%202%20&#3614;&#3618;.%2058\&#3614;&#3632;&#3591;&#3634;&#3604;111%20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ยกตามส่วน"/>
      <sheetName val="แยกตามข้อบัญญัติ"/>
      <sheetName val="แยกตามยุทธศาสตร์"/>
      <sheetName val="แยกตามยุทธศาสตร์งบกลางจ่ายขาด "/>
      <sheetName val="แยกตามยุทธศาสตร์ นับรวม"/>
      <sheetName val="แยกตามยุทธศาสตร์ นับรวมจ่ายจริง"/>
      <sheetName val="แยกตามยุทธศาสตร์ นับ ด้าน 5"/>
      <sheetName val="ยุทธศาสตร์ต่าง ๆ"/>
      <sheetName val="คิดร้อยละ"/>
      <sheetName val="คิดร้อยละ (2)"/>
      <sheetName val="งบจัดสรร 59"/>
      <sheetName val="แยกตามข้อบัญญัติ 59"/>
      <sheetName val="Sheet3"/>
      <sheetName val="แยกตามข้อบัญญัติ 59 (2)"/>
    </sheetNames>
    <sheetDataSet>
      <sheetData sheetId="14">
        <row r="94">
          <cell r="M94">
            <v>125000</v>
          </cell>
        </row>
        <row r="95">
          <cell r="M95">
            <v>990000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3"/>
  <sheetViews>
    <sheetView zoomScaleSheetLayoutView="100" workbookViewId="0" topLeftCell="A40">
      <selection activeCell="B9" sqref="B9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140625" style="1" customWidth="1"/>
    <col min="4" max="4" width="15.0039062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1" spans="1:6" ht="22.5">
      <c r="A1" s="538" t="s">
        <v>0</v>
      </c>
      <c r="B1" s="538"/>
      <c r="C1" s="538"/>
      <c r="D1" s="538"/>
      <c r="E1" s="538"/>
      <c r="F1" s="538"/>
    </row>
    <row r="2" spans="1:6" ht="22.5">
      <c r="A2" s="538" t="s">
        <v>94</v>
      </c>
      <c r="B2" s="538"/>
      <c r="C2" s="538"/>
      <c r="D2" s="538"/>
      <c r="E2" s="538"/>
      <c r="F2" s="538"/>
    </row>
    <row r="3" spans="1:6" ht="22.5">
      <c r="A3" s="538" t="s">
        <v>184</v>
      </c>
      <c r="B3" s="538"/>
      <c r="C3" s="538"/>
      <c r="D3" s="538"/>
      <c r="E3" s="538"/>
      <c r="F3" s="538"/>
    </row>
    <row r="4" spans="1:6" s="2" customFormat="1" ht="20.25">
      <c r="A4" s="30" t="s">
        <v>73</v>
      </c>
      <c r="B4" s="30" t="s">
        <v>2</v>
      </c>
      <c r="C4" s="30" t="s">
        <v>4</v>
      </c>
      <c r="D4" s="30" t="s">
        <v>45</v>
      </c>
      <c r="E4" s="30" t="s">
        <v>4</v>
      </c>
      <c r="F4" s="30" t="s">
        <v>7</v>
      </c>
    </row>
    <row r="5" spans="1:6" s="2" customFormat="1" ht="20.25">
      <c r="A5" s="31"/>
      <c r="B5" s="31" t="s">
        <v>3</v>
      </c>
      <c r="C5" s="31" t="s">
        <v>5</v>
      </c>
      <c r="D5" s="31" t="s">
        <v>15</v>
      </c>
      <c r="E5" s="31" t="s">
        <v>6</v>
      </c>
      <c r="F5" s="31"/>
    </row>
    <row r="6" spans="1:6" s="2" customFormat="1" ht="20.25">
      <c r="A6" s="82" t="s">
        <v>46</v>
      </c>
      <c r="B6" s="83"/>
      <c r="C6" s="83"/>
      <c r="D6" s="83"/>
      <c r="E6" s="83"/>
      <c r="F6" s="83"/>
    </row>
    <row r="7" spans="1:6" s="2" customFormat="1" ht="20.25">
      <c r="A7" s="84" t="s">
        <v>47</v>
      </c>
      <c r="B7" s="71"/>
      <c r="C7" s="71"/>
      <c r="D7" s="71"/>
      <c r="E7" s="71"/>
      <c r="F7" s="71"/>
    </row>
    <row r="8" spans="1:6" s="2" customFormat="1" ht="20.25">
      <c r="A8" s="84" t="s">
        <v>99</v>
      </c>
      <c r="B8" s="71">
        <v>2</v>
      </c>
      <c r="C8" s="71">
        <v>8.7</v>
      </c>
      <c r="D8" s="85">
        <v>190500</v>
      </c>
      <c r="E8" s="71">
        <v>11.02</v>
      </c>
      <c r="F8" s="71" t="s">
        <v>101</v>
      </c>
    </row>
    <row r="9" spans="1:6" s="2" customFormat="1" ht="20.25">
      <c r="A9" s="84" t="s">
        <v>48</v>
      </c>
      <c r="B9" s="71">
        <v>3</v>
      </c>
      <c r="C9" s="71">
        <v>13.05</v>
      </c>
      <c r="D9" s="85">
        <v>245000</v>
      </c>
      <c r="E9" s="71">
        <v>14.17</v>
      </c>
      <c r="F9" s="71" t="s">
        <v>101</v>
      </c>
    </row>
    <row r="10" spans="1:6" s="2" customFormat="1" ht="20.25">
      <c r="A10" s="84" t="s">
        <v>100</v>
      </c>
      <c r="B10" s="71">
        <v>2</v>
      </c>
      <c r="C10" s="71">
        <v>8.7</v>
      </c>
      <c r="D10" s="85">
        <v>149900</v>
      </c>
      <c r="E10" s="71">
        <v>8.67</v>
      </c>
      <c r="F10" s="71" t="s">
        <v>101</v>
      </c>
    </row>
    <row r="11" spans="1:6" s="2" customFormat="1" ht="20.25">
      <c r="A11" s="84" t="s">
        <v>98</v>
      </c>
      <c r="B11" s="71">
        <v>3</v>
      </c>
      <c r="C11" s="71">
        <v>13.05</v>
      </c>
      <c r="D11" s="85">
        <v>300000</v>
      </c>
      <c r="E11" s="71">
        <v>17.35</v>
      </c>
      <c r="F11" s="71" t="s">
        <v>101</v>
      </c>
    </row>
    <row r="12" spans="1:6" s="2" customFormat="1" ht="20.25">
      <c r="A12" s="84" t="s">
        <v>49</v>
      </c>
      <c r="B12" s="86"/>
      <c r="C12" s="86"/>
      <c r="D12" s="87"/>
      <c r="E12" s="86"/>
      <c r="F12" s="71"/>
    </row>
    <row r="13" spans="1:6" s="2" customFormat="1" ht="20.25">
      <c r="A13" s="84" t="s">
        <v>81</v>
      </c>
      <c r="B13" s="71">
        <v>2</v>
      </c>
      <c r="C13" s="71">
        <v>100</v>
      </c>
      <c r="D13" s="85">
        <v>180000</v>
      </c>
      <c r="E13" s="71">
        <v>10.41</v>
      </c>
      <c r="F13" s="71" t="s">
        <v>101</v>
      </c>
    </row>
    <row r="14" spans="1:6" s="2" customFormat="1" ht="20.25">
      <c r="A14" s="84" t="s">
        <v>50</v>
      </c>
      <c r="B14" s="86"/>
      <c r="C14" s="86"/>
      <c r="D14" s="85"/>
      <c r="E14" s="71"/>
      <c r="F14" s="71"/>
    </row>
    <row r="15" spans="1:6" s="2" customFormat="1" ht="20.25">
      <c r="A15" s="88" t="s">
        <v>185</v>
      </c>
      <c r="B15" s="71">
        <v>2</v>
      </c>
      <c r="C15" s="71">
        <v>6.67</v>
      </c>
      <c r="D15" s="85">
        <v>74700</v>
      </c>
      <c r="E15" s="71">
        <v>4.32</v>
      </c>
      <c r="F15" s="71" t="s">
        <v>101</v>
      </c>
    </row>
    <row r="16" spans="1:6" s="2" customFormat="1" ht="20.25">
      <c r="A16" s="89"/>
      <c r="B16" s="77"/>
      <c r="C16" s="68"/>
      <c r="D16" s="78"/>
      <c r="E16" s="68"/>
      <c r="F16" s="68"/>
    </row>
    <row r="17" spans="1:6" s="2" customFormat="1" ht="21" thickBot="1">
      <c r="A17" s="72" t="s">
        <v>8</v>
      </c>
      <c r="B17" s="73">
        <v>14</v>
      </c>
      <c r="C17" s="73">
        <v>25.46</v>
      </c>
      <c r="D17" s="74">
        <v>1140100</v>
      </c>
      <c r="E17" s="73">
        <v>6.59</v>
      </c>
      <c r="F17" s="68"/>
    </row>
    <row r="18" spans="1:6" s="2" customFormat="1" ht="21" thickTop="1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5"/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30" t="s">
        <v>73</v>
      </c>
      <c r="B26" s="30" t="s">
        <v>2</v>
      </c>
      <c r="C26" s="30" t="s">
        <v>4</v>
      </c>
      <c r="D26" s="30" t="s">
        <v>45</v>
      </c>
      <c r="E26" s="30" t="s">
        <v>4</v>
      </c>
      <c r="F26" s="30" t="s">
        <v>7</v>
      </c>
    </row>
    <row r="27" spans="1:6" s="2" customFormat="1" ht="20.25">
      <c r="A27" s="31"/>
      <c r="B27" s="31" t="s">
        <v>3</v>
      </c>
      <c r="C27" s="31" t="s">
        <v>5</v>
      </c>
      <c r="D27" s="31" t="s">
        <v>15</v>
      </c>
      <c r="E27" s="31" t="s">
        <v>6</v>
      </c>
      <c r="F27" s="31"/>
    </row>
    <row r="28" spans="1:6" ht="22.5">
      <c r="A28" s="66" t="s">
        <v>51</v>
      </c>
      <c r="B28" s="59"/>
      <c r="C28" s="59"/>
      <c r="D28" s="59"/>
      <c r="E28" s="59"/>
      <c r="F28" s="59"/>
    </row>
    <row r="29" spans="1:6" ht="22.5">
      <c r="A29" s="59" t="s">
        <v>31</v>
      </c>
      <c r="B29" s="59"/>
      <c r="C29" s="59"/>
      <c r="D29" s="59"/>
      <c r="E29" s="59"/>
      <c r="F29" s="59"/>
    </row>
    <row r="30" spans="1:6" ht="22.5">
      <c r="A30" s="59" t="s">
        <v>52</v>
      </c>
      <c r="B30" s="58">
        <v>1</v>
      </c>
      <c r="C30" s="58">
        <v>16.67</v>
      </c>
      <c r="D30" s="67">
        <v>20000</v>
      </c>
      <c r="E30" s="58">
        <v>0.12</v>
      </c>
      <c r="F30" s="58" t="s">
        <v>102</v>
      </c>
    </row>
    <row r="31" spans="1:6" ht="22.5">
      <c r="A31" s="59"/>
      <c r="B31" s="58"/>
      <c r="C31" s="58"/>
      <c r="D31" s="67"/>
      <c r="E31" s="58"/>
      <c r="F31" s="58"/>
    </row>
    <row r="32" spans="1:6" ht="22.5">
      <c r="A32" s="68"/>
      <c r="B32" s="69"/>
      <c r="C32" s="69"/>
      <c r="D32" s="70"/>
      <c r="E32" s="69"/>
      <c r="F32" s="71"/>
    </row>
    <row r="33" spans="1:6" ht="23.25" thickBot="1">
      <c r="A33" s="72" t="s">
        <v>8</v>
      </c>
      <c r="B33" s="73">
        <f>SUM(B30:B32)</f>
        <v>1</v>
      </c>
      <c r="C33" s="73">
        <v>11.12</v>
      </c>
      <c r="D33" s="74">
        <f>SUM(D30:D32)</f>
        <v>20000</v>
      </c>
      <c r="E33" s="73">
        <v>0.12</v>
      </c>
      <c r="F33" s="68"/>
    </row>
    <row r="34" spans="1:6" ht="23.25" thickTop="1">
      <c r="A34" s="8"/>
      <c r="B34" s="3"/>
      <c r="C34" s="3"/>
      <c r="D34" s="4"/>
      <c r="E34" s="3"/>
      <c r="F34" s="5"/>
    </row>
    <row r="35" spans="1:6" ht="22.5">
      <c r="A35" s="6"/>
      <c r="B35" s="3"/>
      <c r="C35" s="3"/>
      <c r="D35" s="4"/>
      <c r="E35" s="3"/>
      <c r="F35" s="5"/>
    </row>
    <row r="36" spans="1:6" ht="22.5">
      <c r="A36" s="6"/>
      <c r="B36" s="3"/>
      <c r="C36" s="3"/>
      <c r="D36" s="4"/>
      <c r="E36" s="3"/>
      <c r="F36" s="5"/>
    </row>
    <row r="37" spans="1:6" ht="22.5">
      <c r="A37" s="6"/>
      <c r="B37" s="3"/>
      <c r="C37" s="3"/>
      <c r="D37" s="4"/>
      <c r="E37" s="3"/>
      <c r="F37" s="5"/>
    </row>
    <row r="38" spans="1:6" ht="22.5">
      <c r="A38" s="6"/>
      <c r="B38" s="3"/>
      <c r="C38" s="3"/>
      <c r="D38" s="4"/>
      <c r="E38" s="3"/>
      <c r="F38" s="5"/>
    </row>
    <row r="39" spans="1:6" ht="22.5">
      <c r="A39" s="6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7"/>
    </row>
    <row r="44" spans="1:6" ht="22.5">
      <c r="A44" s="30" t="s">
        <v>73</v>
      </c>
      <c r="B44" s="30" t="s">
        <v>2</v>
      </c>
      <c r="C44" s="30" t="s">
        <v>4</v>
      </c>
      <c r="D44" s="30" t="s">
        <v>45</v>
      </c>
      <c r="E44" s="30" t="s">
        <v>4</v>
      </c>
      <c r="F44" s="30" t="s">
        <v>7</v>
      </c>
    </row>
    <row r="45" spans="1:6" ht="22.5">
      <c r="A45" s="31"/>
      <c r="B45" s="31" t="s">
        <v>3</v>
      </c>
      <c r="C45" s="31" t="s">
        <v>5</v>
      </c>
      <c r="D45" s="31" t="s">
        <v>15</v>
      </c>
      <c r="E45" s="31" t="s">
        <v>6</v>
      </c>
      <c r="F45" s="31"/>
    </row>
    <row r="46" spans="1:6" ht="22.5">
      <c r="A46" s="66" t="s">
        <v>53</v>
      </c>
      <c r="B46" s="59"/>
      <c r="C46" s="59"/>
      <c r="D46" s="59"/>
      <c r="E46" s="59"/>
      <c r="F46" s="71" t="s">
        <v>9</v>
      </c>
    </row>
    <row r="47" spans="1:6" ht="22.5">
      <c r="A47" s="59" t="s">
        <v>186</v>
      </c>
      <c r="B47" s="58">
        <v>0</v>
      </c>
      <c r="C47" s="58">
        <v>0</v>
      </c>
      <c r="D47" s="58">
        <v>0</v>
      </c>
      <c r="E47" s="58">
        <v>0</v>
      </c>
      <c r="F47" s="71" t="s">
        <v>9</v>
      </c>
    </row>
    <row r="48" spans="1:6" ht="22.5">
      <c r="A48" s="59"/>
      <c r="B48" s="59"/>
      <c r="C48" s="59"/>
      <c r="D48" s="59"/>
      <c r="E48" s="59"/>
      <c r="F48" s="59"/>
    </row>
    <row r="49" spans="1:6" ht="22.5">
      <c r="A49" s="75" t="s">
        <v>54</v>
      </c>
      <c r="B49" s="71">
        <v>9</v>
      </c>
      <c r="C49" s="71">
        <v>16.99</v>
      </c>
      <c r="D49" s="94">
        <v>124000</v>
      </c>
      <c r="E49" s="71">
        <v>0.72</v>
      </c>
      <c r="F49" s="71" t="s">
        <v>9</v>
      </c>
    </row>
    <row r="50" spans="1:6" ht="22.5">
      <c r="A50" s="75"/>
      <c r="B50" s="71"/>
      <c r="C50" s="71"/>
      <c r="D50" s="76"/>
      <c r="E50" s="71"/>
      <c r="F50" s="71"/>
    </row>
    <row r="51" spans="1:6" ht="22.5">
      <c r="A51" s="75" t="s">
        <v>55</v>
      </c>
      <c r="B51" s="71">
        <v>9</v>
      </c>
      <c r="C51" s="71">
        <v>16.99</v>
      </c>
      <c r="D51" s="76">
        <v>2187000</v>
      </c>
      <c r="E51" s="71">
        <v>12.65</v>
      </c>
      <c r="F51" s="58" t="s">
        <v>102</v>
      </c>
    </row>
    <row r="52" spans="1:6" ht="22.5">
      <c r="A52" s="75" t="s">
        <v>56</v>
      </c>
      <c r="B52" s="75"/>
      <c r="C52" s="71"/>
      <c r="D52" s="75"/>
      <c r="E52" s="71"/>
      <c r="F52" s="71"/>
    </row>
    <row r="53" spans="1:6" ht="22.5">
      <c r="A53" s="75"/>
      <c r="B53" s="71"/>
      <c r="C53" s="71"/>
      <c r="D53" s="75"/>
      <c r="E53" s="71"/>
      <c r="F53" s="71"/>
    </row>
    <row r="54" spans="1:6" ht="22.5">
      <c r="A54" s="59" t="s">
        <v>57</v>
      </c>
      <c r="B54" s="71">
        <v>12</v>
      </c>
      <c r="C54" s="71">
        <v>22.65</v>
      </c>
      <c r="D54" s="85">
        <v>445000</v>
      </c>
      <c r="E54" s="71">
        <v>2.58</v>
      </c>
      <c r="F54" s="58" t="s">
        <v>37</v>
      </c>
    </row>
    <row r="55" spans="1:6" ht="22.5">
      <c r="A55" s="75"/>
      <c r="B55" s="71"/>
      <c r="C55" s="71"/>
      <c r="D55" s="95"/>
      <c r="E55" s="71"/>
      <c r="F55" s="58"/>
    </row>
    <row r="56" spans="1:6" ht="22.5">
      <c r="A56" s="75" t="s">
        <v>58</v>
      </c>
      <c r="B56" s="71">
        <v>6</v>
      </c>
      <c r="C56" s="71">
        <v>11.32</v>
      </c>
      <c r="D56" s="85">
        <v>40000</v>
      </c>
      <c r="E56" s="71">
        <v>0.24</v>
      </c>
      <c r="F56" s="58" t="s">
        <v>37</v>
      </c>
    </row>
    <row r="57" spans="1:6" ht="22.5">
      <c r="A57" s="79"/>
      <c r="B57" s="80"/>
      <c r="C57" s="80"/>
      <c r="D57" s="81"/>
      <c r="E57" s="80"/>
      <c r="F57" s="58"/>
    </row>
    <row r="58" spans="1:6" ht="22.5">
      <c r="A58" s="75" t="s">
        <v>59</v>
      </c>
      <c r="B58" s="80">
        <v>4</v>
      </c>
      <c r="C58" s="80">
        <v>7.55</v>
      </c>
      <c r="D58" s="96">
        <f>SUM(D42:D57)</f>
        <v>2796000</v>
      </c>
      <c r="E58" s="80">
        <v>16.17</v>
      </c>
      <c r="F58" s="58" t="s">
        <v>37</v>
      </c>
    </row>
    <row r="59" spans="1:6" ht="22.5">
      <c r="A59" s="79"/>
      <c r="B59" s="80"/>
      <c r="C59" s="80"/>
      <c r="D59" s="81"/>
      <c r="E59" s="80"/>
      <c r="F59" s="35"/>
    </row>
    <row r="60" spans="1:6" ht="23.25" thickBot="1">
      <c r="A60" s="72" t="s">
        <v>8</v>
      </c>
      <c r="B60" s="97">
        <v>40</v>
      </c>
      <c r="C60" s="97">
        <v>75.48</v>
      </c>
      <c r="D60" s="98">
        <f>SUM(D49:D59)</f>
        <v>5592000</v>
      </c>
      <c r="E60" s="97">
        <v>32.33</v>
      </c>
      <c r="F60" s="97"/>
    </row>
    <row r="61" spans="1:6" ht="23.25" thickTop="1">
      <c r="A61" s="9"/>
      <c r="B61" s="10"/>
      <c r="C61" s="10"/>
      <c r="D61" s="11"/>
      <c r="E61" s="10"/>
      <c r="F61" s="12"/>
    </row>
    <row r="62" spans="1:6" ht="22.5">
      <c r="A62" s="30" t="s">
        <v>73</v>
      </c>
      <c r="B62" s="30" t="s">
        <v>2</v>
      </c>
      <c r="C62" s="30" t="s">
        <v>4</v>
      </c>
      <c r="D62" s="30" t="s">
        <v>45</v>
      </c>
      <c r="E62" s="30" t="s">
        <v>4</v>
      </c>
      <c r="F62" s="30" t="s">
        <v>7</v>
      </c>
    </row>
    <row r="63" spans="1:6" ht="22.5">
      <c r="A63" s="31"/>
      <c r="B63" s="31" t="s">
        <v>3</v>
      </c>
      <c r="C63" s="31" t="s">
        <v>5</v>
      </c>
      <c r="D63" s="31" t="s">
        <v>15</v>
      </c>
      <c r="E63" s="31" t="s">
        <v>6</v>
      </c>
      <c r="F63" s="31"/>
    </row>
    <row r="64" spans="1:6" ht="22.5">
      <c r="A64" s="66" t="s">
        <v>60</v>
      </c>
      <c r="B64" s="59"/>
      <c r="C64" s="59"/>
      <c r="D64" s="59"/>
      <c r="E64" s="59"/>
      <c r="F64" s="59"/>
    </row>
    <row r="65" spans="1:6" ht="22.5">
      <c r="A65" s="59" t="s">
        <v>68</v>
      </c>
      <c r="B65" s="59"/>
      <c r="C65" s="59"/>
      <c r="D65" s="59"/>
      <c r="E65" s="59"/>
      <c r="F65" s="59"/>
    </row>
    <row r="66" spans="1:6" ht="22.5">
      <c r="A66" s="59" t="s">
        <v>67</v>
      </c>
      <c r="B66" s="59"/>
      <c r="C66" s="59"/>
      <c r="D66" s="59"/>
      <c r="E66" s="59"/>
      <c r="F66" s="59"/>
    </row>
    <row r="67" spans="1:6" ht="22.5">
      <c r="A67" s="59"/>
      <c r="B67" s="58"/>
      <c r="C67" s="59"/>
      <c r="D67" s="67"/>
      <c r="E67" s="58"/>
      <c r="F67" s="58"/>
    </row>
    <row r="68" spans="1:6" ht="22.5">
      <c r="A68" s="68"/>
      <c r="B68" s="69"/>
      <c r="C68" s="69"/>
      <c r="D68" s="70"/>
      <c r="E68" s="69"/>
      <c r="F68" s="71"/>
    </row>
    <row r="69" spans="1:6" ht="23.25" thickBot="1">
      <c r="A69" s="72" t="s">
        <v>8</v>
      </c>
      <c r="B69" s="73">
        <f>SUM(B67:B68)</f>
        <v>0</v>
      </c>
      <c r="C69" s="73"/>
      <c r="D69" s="74">
        <f>SUM(D67:D68)</f>
        <v>0</v>
      </c>
      <c r="E69" s="73"/>
      <c r="F69" s="68"/>
    </row>
    <row r="70" spans="1:6" ht="23.25" thickTop="1">
      <c r="A70" s="8"/>
      <c r="B70" s="3"/>
      <c r="C70" s="3"/>
      <c r="D70" s="4"/>
      <c r="E70" s="3"/>
      <c r="F70" s="5"/>
    </row>
    <row r="71" spans="1:6" ht="22.5">
      <c r="A71" s="6"/>
      <c r="B71" s="3"/>
      <c r="C71" s="3"/>
      <c r="D71" s="4"/>
      <c r="E71" s="3"/>
      <c r="F71" s="5"/>
    </row>
    <row r="72" spans="1:6" ht="22.5">
      <c r="A72" s="6"/>
      <c r="B72" s="3"/>
      <c r="C72" s="3"/>
      <c r="D72" s="4"/>
      <c r="E72" s="3"/>
      <c r="F72" s="5"/>
    </row>
    <row r="73" spans="1:6" ht="22.5">
      <c r="A73" s="6"/>
      <c r="B73" s="3"/>
      <c r="C73" s="3"/>
      <c r="D73" s="4"/>
      <c r="E73" s="3"/>
      <c r="F73" s="5"/>
    </row>
    <row r="74" spans="1:6" ht="22.5">
      <c r="A74" s="6"/>
      <c r="B74" s="3"/>
      <c r="C74" s="3"/>
      <c r="D74" s="4"/>
      <c r="E74" s="3"/>
      <c r="F74" s="5"/>
    </row>
    <row r="75" spans="1:6" ht="22.5">
      <c r="A75" s="6"/>
      <c r="B75" s="3"/>
      <c r="C75" s="3"/>
      <c r="D75" s="4"/>
      <c r="E75" s="3"/>
      <c r="F75" s="5"/>
    </row>
    <row r="76" spans="1:6" ht="22.5">
      <c r="A76" s="6"/>
      <c r="B76" s="3"/>
      <c r="C76" s="3"/>
      <c r="D76" s="4"/>
      <c r="E76" s="3"/>
      <c r="F76" s="5"/>
    </row>
    <row r="77" spans="1:6" ht="22.5">
      <c r="A77" s="6"/>
      <c r="B77" s="3"/>
      <c r="C77" s="3"/>
      <c r="D77" s="4"/>
      <c r="E77" s="3"/>
      <c r="F77" s="5"/>
    </row>
    <row r="78" spans="1:6" ht="22.5">
      <c r="A78" s="6"/>
      <c r="B78" s="3"/>
      <c r="C78" s="3"/>
      <c r="D78" s="4"/>
      <c r="E78" s="3"/>
      <c r="F78" s="5"/>
    </row>
    <row r="79" spans="1:6" ht="22.5">
      <c r="A79" s="6"/>
      <c r="B79" s="3"/>
      <c r="C79" s="3"/>
      <c r="D79" s="4"/>
      <c r="E79" s="3"/>
      <c r="F79" s="7"/>
    </row>
    <row r="80" spans="1:6" ht="22.5">
      <c r="A80" s="30" t="s">
        <v>73</v>
      </c>
      <c r="B80" s="30" t="s">
        <v>2</v>
      </c>
      <c r="C80" s="30" t="s">
        <v>4</v>
      </c>
      <c r="D80" s="30" t="s">
        <v>45</v>
      </c>
      <c r="E80" s="30" t="s">
        <v>4</v>
      </c>
      <c r="F80" s="30" t="s">
        <v>7</v>
      </c>
    </row>
    <row r="81" spans="1:7" ht="22.5">
      <c r="A81" s="31"/>
      <c r="B81" s="31" t="s">
        <v>3</v>
      </c>
      <c r="C81" s="31" t="s">
        <v>5</v>
      </c>
      <c r="D81" s="31" t="s">
        <v>15</v>
      </c>
      <c r="E81" s="31" t="s">
        <v>6</v>
      </c>
      <c r="F81" s="31"/>
      <c r="G81" s="105"/>
    </row>
    <row r="82" spans="1:6" ht="22.5">
      <c r="A82" s="66" t="s">
        <v>61</v>
      </c>
      <c r="B82" s="59"/>
      <c r="C82" s="58"/>
      <c r="D82" s="59"/>
      <c r="E82" s="59"/>
      <c r="F82" s="59"/>
    </row>
    <row r="83" spans="1:6" ht="22.5">
      <c r="A83" s="59" t="s">
        <v>66</v>
      </c>
      <c r="B83" s="58">
        <v>5</v>
      </c>
      <c r="C83" s="102">
        <v>11.12</v>
      </c>
      <c r="D83" s="93">
        <v>277500</v>
      </c>
      <c r="E83" s="58">
        <v>1.61</v>
      </c>
      <c r="F83" s="58" t="s">
        <v>9</v>
      </c>
    </row>
    <row r="84" spans="1:6" ht="22.5">
      <c r="A84" s="59" t="s">
        <v>65</v>
      </c>
      <c r="B84" s="59"/>
      <c r="C84" s="58"/>
      <c r="D84" s="59"/>
      <c r="E84" s="59"/>
      <c r="F84" s="59"/>
    </row>
    <row r="85" spans="1:6" ht="22.5">
      <c r="A85" s="59"/>
      <c r="B85" s="58"/>
      <c r="C85" s="58"/>
      <c r="D85" s="67"/>
      <c r="E85" s="58"/>
      <c r="F85" s="58"/>
    </row>
    <row r="86" spans="1:8" ht="22.5">
      <c r="A86" s="59" t="s">
        <v>62</v>
      </c>
      <c r="B86" s="58">
        <v>10</v>
      </c>
      <c r="C86" s="102">
        <v>22.23</v>
      </c>
      <c r="D86" s="93">
        <v>837000</v>
      </c>
      <c r="E86" s="58">
        <v>4.84</v>
      </c>
      <c r="F86" s="58" t="s">
        <v>9</v>
      </c>
      <c r="H86" s="104"/>
    </row>
    <row r="87" spans="1:6" ht="22.5">
      <c r="A87" s="59" t="s">
        <v>69</v>
      </c>
      <c r="B87" s="59"/>
      <c r="C87" s="58"/>
      <c r="D87" s="67"/>
      <c r="E87" s="58"/>
      <c r="F87" s="58"/>
    </row>
    <row r="88" spans="1:6" ht="22.5">
      <c r="A88" s="59"/>
      <c r="B88" s="58"/>
      <c r="C88" s="58"/>
      <c r="D88" s="67"/>
      <c r="E88" s="58"/>
      <c r="F88" s="58"/>
    </row>
    <row r="89" spans="1:6" ht="22.5">
      <c r="A89" s="59" t="s">
        <v>82</v>
      </c>
      <c r="B89" s="58">
        <v>8</v>
      </c>
      <c r="C89" s="102">
        <v>17.78</v>
      </c>
      <c r="D89" s="93">
        <v>136000</v>
      </c>
      <c r="E89" s="58">
        <v>0.79</v>
      </c>
      <c r="F89" s="58" t="s">
        <v>9</v>
      </c>
    </row>
    <row r="90" spans="1:6" ht="22.5">
      <c r="A90" s="59"/>
      <c r="B90" s="58"/>
      <c r="C90" s="58"/>
      <c r="D90" s="67"/>
      <c r="E90" s="58"/>
      <c r="F90" s="58"/>
    </row>
    <row r="91" spans="1:6" ht="22.5">
      <c r="A91" s="75"/>
      <c r="B91" s="71"/>
      <c r="C91" s="71"/>
      <c r="D91" s="76"/>
      <c r="E91" s="71"/>
      <c r="F91" s="71"/>
    </row>
    <row r="92" spans="1:6" ht="22.5">
      <c r="A92" s="75"/>
      <c r="B92" s="71"/>
      <c r="C92" s="71"/>
      <c r="D92" s="76"/>
      <c r="E92" s="71"/>
      <c r="F92" s="71"/>
    </row>
    <row r="93" spans="1:6" ht="23.25" thickBot="1">
      <c r="A93" s="90" t="s">
        <v>8</v>
      </c>
      <c r="B93" s="77">
        <v>23</v>
      </c>
      <c r="C93" s="103">
        <v>43.4</v>
      </c>
      <c r="D93" s="78">
        <f>SUM(D83:D92)</f>
        <v>1250500</v>
      </c>
      <c r="E93" s="77">
        <v>7.23</v>
      </c>
      <c r="F93" s="77"/>
    </row>
    <row r="94" spans="1:6" ht="23.25" thickTop="1">
      <c r="A94" s="13"/>
      <c r="B94" s="14"/>
      <c r="C94" s="14"/>
      <c r="D94" s="15"/>
      <c r="E94" s="14"/>
      <c r="F94" s="16"/>
    </row>
    <row r="95" spans="1:6" ht="22.5">
      <c r="A95" s="13"/>
      <c r="B95" s="14"/>
      <c r="C95" s="14"/>
      <c r="D95" s="15"/>
      <c r="E95" s="14"/>
      <c r="F95" s="16"/>
    </row>
    <row r="96" spans="1:6" ht="22.5">
      <c r="A96" s="13"/>
      <c r="B96" s="14"/>
      <c r="C96" s="13"/>
      <c r="D96" s="15"/>
      <c r="E96" s="13"/>
      <c r="F96" s="7"/>
    </row>
    <row r="97" spans="1:6" ht="22.5">
      <c r="A97" s="43"/>
      <c r="B97" s="3"/>
      <c r="C97" s="3"/>
      <c r="D97" s="4"/>
      <c r="E97" s="3"/>
      <c r="F97" s="13"/>
    </row>
    <row r="98" spans="1:6" ht="22.5">
      <c r="A98" s="30" t="s">
        <v>73</v>
      </c>
      <c r="B98" s="30" t="s">
        <v>2</v>
      </c>
      <c r="C98" s="30" t="s">
        <v>4</v>
      </c>
      <c r="D98" s="30" t="s">
        <v>45</v>
      </c>
      <c r="E98" s="30" t="s">
        <v>4</v>
      </c>
      <c r="F98" s="30" t="s">
        <v>7</v>
      </c>
    </row>
    <row r="99" spans="1:6" ht="22.5">
      <c r="A99" s="31"/>
      <c r="B99" s="31" t="s">
        <v>3</v>
      </c>
      <c r="C99" s="31" t="s">
        <v>5</v>
      </c>
      <c r="D99" s="31" t="s">
        <v>15</v>
      </c>
      <c r="E99" s="31" t="s">
        <v>6</v>
      </c>
      <c r="F99" s="31"/>
    </row>
    <row r="100" spans="1:6" ht="22.5">
      <c r="A100" s="66" t="s">
        <v>83</v>
      </c>
      <c r="B100" s="59"/>
      <c r="C100" s="59"/>
      <c r="D100" s="59"/>
      <c r="E100" s="59"/>
      <c r="F100" s="59"/>
    </row>
    <row r="101" spans="1:6" ht="22.5">
      <c r="A101" s="66" t="s">
        <v>84</v>
      </c>
      <c r="B101" s="59"/>
      <c r="C101" s="59"/>
      <c r="D101" s="59"/>
      <c r="E101" s="59"/>
      <c r="F101" s="59"/>
    </row>
    <row r="102" spans="1:6" ht="22.5">
      <c r="A102" s="59" t="s">
        <v>85</v>
      </c>
      <c r="B102" s="59"/>
      <c r="C102" s="59"/>
      <c r="D102" s="59"/>
      <c r="E102" s="59"/>
      <c r="F102" s="59"/>
    </row>
    <row r="103" spans="1:6" ht="22.5">
      <c r="A103" s="59" t="s">
        <v>86</v>
      </c>
      <c r="B103" s="59"/>
      <c r="C103" s="59"/>
      <c r="D103" s="59"/>
      <c r="E103" s="59"/>
      <c r="F103" s="59"/>
    </row>
    <row r="104" spans="1:6" ht="22.5">
      <c r="A104" s="59" t="s">
        <v>70</v>
      </c>
      <c r="B104" s="58">
        <v>2</v>
      </c>
      <c r="C104" s="58">
        <v>18.19</v>
      </c>
      <c r="D104" s="67">
        <v>2248000</v>
      </c>
      <c r="E104" s="58">
        <v>1.3</v>
      </c>
      <c r="F104" s="58" t="s">
        <v>37</v>
      </c>
    </row>
    <row r="105" spans="1:6" ht="22.5">
      <c r="A105" s="59" t="s">
        <v>71</v>
      </c>
      <c r="B105" s="58">
        <v>2</v>
      </c>
      <c r="C105" s="58">
        <v>18.19</v>
      </c>
      <c r="D105" s="67">
        <v>500000</v>
      </c>
      <c r="E105" s="58">
        <v>2.89</v>
      </c>
      <c r="F105" s="58" t="s">
        <v>37</v>
      </c>
    </row>
    <row r="106" spans="1:6" ht="22.5">
      <c r="A106" s="59" t="s">
        <v>72</v>
      </c>
      <c r="B106" s="58">
        <v>1</v>
      </c>
      <c r="C106" s="58">
        <v>9.09</v>
      </c>
      <c r="D106" s="76">
        <v>15000</v>
      </c>
      <c r="E106" s="58">
        <v>0.09</v>
      </c>
      <c r="F106" s="58" t="s">
        <v>9</v>
      </c>
    </row>
    <row r="107" spans="1:6" ht="22.5">
      <c r="A107" s="59" t="s">
        <v>87</v>
      </c>
      <c r="B107" s="58">
        <v>1</v>
      </c>
      <c r="C107" s="58">
        <v>9.09</v>
      </c>
      <c r="D107" s="67">
        <v>150000</v>
      </c>
      <c r="E107" s="58">
        <v>0.87</v>
      </c>
      <c r="F107" s="58" t="s">
        <v>9</v>
      </c>
    </row>
    <row r="108" spans="1:6" ht="22.5">
      <c r="A108" s="75" t="s">
        <v>63</v>
      </c>
      <c r="B108" s="71"/>
      <c r="C108" s="71"/>
      <c r="D108" s="76"/>
      <c r="E108" s="71"/>
      <c r="F108" s="71"/>
    </row>
    <row r="109" spans="1:6" ht="22.5">
      <c r="A109" s="75" t="s">
        <v>64</v>
      </c>
      <c r="B109" s="71"/>
      <c r="C109" s="71"/>
      <c r="D109" s="76"/>
      <c r="E109" s="71"/>
      <c r="F109" s="71"/>
    </row>
    <row r="110" spans="1:6" ht="22.5">
      <c r="A110" s="75" t="s">
        <v>93</v>
      </c>
      <c r="B110" s="71">
        <v>4</v>
      </c>
      <c r="C110" s="71">
        <v>36.37</v>
      </c>
      <c r="D110" s="76">
        <v>80000</v>
      </c>
      <c r="E110" s="71">
        <v>0.47</v>
      </c>
      <c r="F110" s="80" t="s">
        <v>9</v>
      </c>
    </row>
    <row r="111" spans="1:6" ht="22.5">
      <c r="A111" s="79"/>
      <c r="B111" s="80"/>
      <c r="C111" s="80"/>
      <c r="D111" s="81"/>
      <c r="E111" s="80"/>
      <c r="F111" s="80"/>
    </row>
    <row r="112" spans="1:6" ht="22.5">
      <c r="A112" s="36"/>
      <c r="B112" s="35"/>
      <c r="C112" s="35"/>
      <c r="D112" s="37"/>
      <c r="E112" s="35"/>
      <c r="F112" s="80"/>
    </row>
    <row r="113" spans="1:6" ht="22.5">
      <c r="A113" s="59"/>
      <c r="B113" s="58"/>
      <c r="C113" s="58"/>
      <c r="D113" s="67"/>
      <c r="E113" s="58"/>
      <c r="F113" s="80"/>
    </row>
    <row r="114" spans="1:6" ht="23.25" thickBot="1">
      <c r="A114" s="90" t="s">
        <v>8</v>
      </c>
      <c r="B114" s="73">
        <f>SUM(B104:B110)</f>
        <v>10</v>
      </c>
      <c r="C114" s="73">
        <v>90.91</v>
      </c>
      <c r="D114" s="92">
        <f>SUM(D107:D113)</f>
        <v>230000</v>
      </c>
      <c r="E114" s="91">
        <v>1.33</v>
      </c>
      <c r="F114" s="75"/>
    </row>
    <row r="115" spans="1:6" ht="23.25" thickTop="1">
      <c r="A115" s="99" t="s">
        <v>74</v>
      </c>
      <c r="B115" s="100">
        <v>88</v>
      </c>
      <c r="C115" s="100">
        <v>246.37</v>
      </c>
      <c r="D115" s="101">
        <v>8232600</v>
      </c>
      <c r="E115" s="100">
        <v>47.6</v>
      </c>
      <c r="F115" s="68"/>
    </row>
    <row r="117" ht="22.5">
      <c r="F117" s="17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  <row r="126" spans="1:6" ht="22.5">
      <c r="A126" s="539"/>
      <c r="B126" s="539"/>
      <c r="C126" s="539"/>
      <c r="D126" s="539"/>
      <c r="E126" s="539"/>
      <c r="F126" s="539"/>
    </row>
    <row r="127" spans="1:6" ht="22.5">
      <c r="A127" s="539"/>
      <c r="B127" s="539"/>
      <c r="C127" s="539"/>
      <c r="D127" s="539"/>
      <c r="E127" s="539"/>
      <c r="F127" s="539"/>
    </row>
    <row r="128" spans="1:6" ht="22.5">
      <c r="A128" s="539"/>
      <c r="B128" s="539"/>
      <c r="C128" s="539"/>
      <c r="D128" s="539"/>
      <c r="E128" s="539"/>
      <c r="F128" s="539"/>
    </row>
    <row r="129" spans="1:6" ht="22.5">
      <c r="A129" s="14"/>
      <c r="B129" s="14"/>
      <c r="C129" s="14"/>
      <c r="D129" s="14"/>
      <c r="E129" s="14"/>
      <c r="F129" s="14"/>
    </row>
    <row r="130" spans="1:6" ht="22.5">
      <c r="A130" s="14"/>
      <c r="B130" s="14"/>
      <c r="C130" s="14"/>
      <c r="D130" s="14"/>
      <c r="E130" s="14"/>
      <c r="F130" s="14"/>
    </row>
    <row r="131" spans="1:6" ht="22.5">
      <c r="A131" s="19"/>
      <c r="B131" s="14"/>
      <c r="C131" s="14"/>
      <c r="D131" s="14"/>
      <c r="E131" s="14"/>
      <c r="F131" s="14"/>
    </row>
    <row r="132" spans="1:6" ht="22.5">
      <c r="A132" s="20"/>
      <c r="B132" s="14"/>
      <c r="C132" s="14"/>
      <c r="D132" s="14"/>
      <c r="E132" s="14"/>
      <c r="F132" s="14"/>
    </row>
    <row r="133" spans="1:6" ht="22.5">
      <c r="A133" s="20"/>
      <c r="B133" s="14"/>
      <c r="C133" s="14"/>
      <c r="D133" s="21"/>
      <c r="E133" s="14"/>
      <c r="F133" s="16"/>
    </row>
    <row r="134" spans="1:6" ht="22.5">
      <c r="A134" s="20"/>
      <c r="B134" s="14"/>
      <c r="C134" s="14"/>
      <c r="D134" s="21"/>
      <c r="E134" s="14"/>
      <c r="F134" s="16"/>
    </row>
    <row r="135" spans="1:6" ht="22.5">
      <c r="A135" s="20"/>
      <c r="B135" s="14"/>
      <c r="C135" s="14"/>
      <c r="D135" s="21"/>
      <c r="E135" s="14"/>
      <c r="F135" s="16"/>
    </row>
    <row r="136" spans="1:6" ht="22.5">
      <c r="A136" s="20"/>
      <c r="B136" s="14"/>
      <c r="C136" s="14"/>
      <c r="D136" s="21"/>
      <c r="E136" s="14"/>
      <c r="F136" s="16"/>
    </row>
    <row r="137" spans="1:6" ht="22.5">
      <c r="A137" s="20"/>
      <c r="B137" s="3"/>
      <c r="C137" s="3"/>
      <c r="D137" s="22"/>
      <c r="E137" s="3"/>
      <c r="F137" s="16"/>
    </row>
    <row r="138" spans="1:6" ht="22.5">
      <c r="A138" s="20"/>
      <c r="B138" s="14"/>
      <c r="C138" s="14"/>
      <c r="D138" s="21"/>
      <c r="E138" s="14"/>
      <c r="F138" s="16"/>
    </row>
    <row r="139" spans="1:6" ht="22.5">
      <c r="A139" s="20"/>
      <c r="B139" s="3"/>
      <c r="C139" s="3"/>
      <c r="D139" s="21"/>
      <c r="E139" s="14"/>
      <c r="F139" s="16"/>
    </row>
    <row r="140" spans="1:6" ht="22.5">
      <c r="A140" s="19"/>
      <c r="B140" s="14"/>
      <c r="C140" s="14"/>
      <c r="D140" s="21"/>
      <c r="E140" s="14"/>
      <c r="F140" s="16"/>
    </row>
    <row r="141" spans="1:6" ht="22.5">
      <c r="A141" s="20"/>
      <c r="B141" s="14"/>
      <c r="C141" s="13"/>
      <c r="D141" s="15"/>
      <c r="E141" s="13"/>
      <c r="F141" s="5"/>
    </row>
    <row r="142" spans="1:6" ht="22.5">
      <c r="A142" s="6"/>
      <c r="B142" s="3"/>
      <c r="C142" s="3"/>
      <c r="D142" s="4"/>
      <c r="E142" s="3"/>
      <c r="F142" s="5"/>
    </row>
    <row r="143" spans="1:6" ht="22.5">
      <c r="A143" s="23"/>
      <c r="B143" s="13"/>
      <c r="C143" s="13"/>
      <c r="D143" s="13"/>
      <c r="E143" s="13"/>
      <c r="F143" s="5"/>
    </row>
    <row r="144" spans="1:6" ht="22.5">
      <c r="A144" s="13"/>
      <c r="B144" s="13"/>
      <c r="C144" s="13"/>
      <c r="D144" s="13"/>
      <c r="E144" s="13"/>
      <c r="F144" s="5"/>
    </row>
    <row r="145" spans="1:6" ht="22.5">
      <c r="A145" s="13"/>
      <c r="B145" s="14"/>
      <c r="C145" s="14"/>
      <c r="D145" s="15"/>
      <c r="E145" s="14"/>
      <c r="F145" s="16"/>
    </row>
    <row r="146" spans="1:6" ht="22.5">
      <c r="A146" s="13"/>
      <c r="B146" s="14"/>
      <c r="C146" s="14"/>
      <c r="D146" s="15"/>
      <c r="E146" s="14"/>
      <c r="F146" s="16"/>
    </row>
    <row r="147" spans="1:6" ht="22.5">
      <c r="A147" s="13"/>
      <c r="B147" s="3"/>
      <c r="C147" s="3"/>
      <c r="D147" s="24"/>
      <c r="E147" s="3"/>
      <c r="F147" s="16"/>
    </row>
    <row r="148" spans="1:6" ht="22.5">
      <c r="A148" s="6"/>
      <c r="B148" s="3"/>
      <c r="C148" s="3"/>
      <c r="D148" s="4"/>
      <c r="E148" s="3"/>
      <c r="F148" s="5"/>
    </row>
    <row r="149" spans="1:6" ht="22.5">
      <c r="A149" s="23"/>
      <c r="B149" s="13"/>
      <c r="C149" s="13"/>
      <c r="D149" s="13"/>
      <c r="E149" s="13"/>
      <c r="F149" s="5"/>
    </row>
    <row r="150" spans="1:6" ht="22.5">
      <c r="A150" s="13"/>
      <c r="B150" s="14"/>
      <c r="C150" s="13"/>
      <c r="D150" s="18"/>
      <c r="E150" s="13"/>
      <c r="F150" s="5"/>
    </row>
    <row r="151" spans="1:6" ht="22.5">
      <c r="A151" s="13"/>
      <c r="B151" s="14"/>
      <c r="C151" s="14"/>
      <c r="D151" s="15"/>
      <c r="E151" s="14"/>
      <c r="F151" s="16"/>
    </row>
    <row r="152" spans="1:6" ht="22.5">
      <c r="A152" s="13"/>
      <c r="B152" s="14"/>
      <c r="C152" s="14"/>
      <c r="D152" s="15"/>
      <c r="E152" s="14"/>
      <c r="F152" s="16"/>
    </row>
    <row r="153" spans="1:6" ht="22.5">
      <c r="A153" s="13"/>
      <c r="B153" s="14"/>
      <c r="C153" s="14"/>
      <c r="D153" s="15"/>
      <c r="E153" s="14"/>
      <c r="F153" s="16"/>
    </row>
    <row r="154" spans="1:6" ht="22.5">
      <c r="A154" s="13"/>
      <c r="B154" s="14"/>
      <c r="C154" s="14"/>
      <c r="D154" s="15"/>
      <c r="E154" s="14"/>
      <c r="F154" s="16"/>
    </row>
    <row r="155" spans="1:6" ht="22.5">
      <c r="A155" s="13"/>
      <c r="B155" s="18"/>
      <c r="C155" s="14"/>
      <c r="D155" s="18"/>
      <c r="E155" s="14"/>
      <c r="F155" s="16"/>
    </row>
    <row r="156" spans="1:6" ht="22.5">
      <c r="A156" s="13"/>
      <c r="B156" s="14"/>
      <c r="C156" s="14"/>
      <c r="D156" s="18"/>
      <c r="E156" s="14"/>
      <c r="F156" s="16"/>
    </row>
    <row r="157" spans="1:6" ht="22.5">
      <c r="A157" s="13"/>
      <c r="B157" s="14"/>
      <c r="C157" s="14"/>
      <c r="D157" s="15"/>
      <c r="E157" s="14"/>
      <c r="F157" s="16"/>
    </row>
    <row r="158" spans="1:6" ht="22.5">
      <c r="A158" s="13"/>
      <c r="B158" s="14"/>
      <c r="C158" s="14"/>
      <c r="D158" s="15"/>
      <c r="E158" s="14"/>
      <c r="F158" s="16"/>
    </row>
    <row r="159" spans="1:6" ht="22.5">
      <c r="A159" s="13"/>
      <c r="B159" s="14"/>
      <c r="C159" s="14"/>
      <c r="D159" s="15"/>
      <c r="E159" s="14"/>
      <c r="F159" s="16"/>
    </row>
    <row r="160" spans="1:6" ht="22.5">
      <c r="A160" s="13"/>
      <c r="B160" s="14"/>
      <c r="C160" s="14"/>
      <c r="D160" s="15"/>
      <c r="E160" s="14"/>
      <c r="F160" s="16"/>
    </row>
    <row r="161" spans="1:6" ht="22.5">
      <c r="A161" s="13"/>
      <c r="B161" s="14"/>
      <c r="C161" s="14"/>
      <c r="D161" s="15"/>
      <c r="E161" s="14"/>
      <c r="F161" s="16"/>
    </row>
    <row r="162" spans="1:6" ht="22.5">
      <c r="A162" s="13"/>
      <c r="B162" s="13"/>
      <c r="C162" s="13"/>
      <c r="D162" s="13"/>
      <c r="E162" s="13"/>
      <c r="F162" s="5"/>
    </row>
    <row r="163" spans="1:6" ht="22.5">
      <c r="A163" s="13"/>
      <c r="B163" s="14"/>
      <c r="C163" s="14"/>
      <c r="D163" s="15"/>
      <c r="E163" s="14"/>
      <c r="F163" s="16"/>
    </row>
    <row r="164" spans="1:6" ht="22.5">
      <c r="A164" s="13"/>
      <c r="B164" s="14"/>
      <c r="C164" s="14"/>
      <c r="D164" s="15"/>
      <c r="E164" s="14"/>
      <c r="F164" s="16"/>
    </row>
    <row r="165" spans="1:6" ht="22.5">
      <c r="A165" s="13"/>
      <c r="B165" s="14"/>
      <c r="C165" s="14"/>
      <c r="D165" s="15"/>
      <c r="E165" s="14"/>
      <c r="F165" s="16"/>
    </row>
    <row r="166" spans="1:6" ht="22.5">
      <c r="A166" s="13"/>
      <c r="B166" s="14"/>
      <c r="C166" s="14"/>
      <c r="D166" s="15"/>
      <c r="E166" s="14"/>
      <c r="F166" s="16"/>
    </row>
    <row r="167" spans="1:6" ht="22.5">
      <c r="A167" s="13"/>
      <c r="B167" s="14"/>
      <c r="C167" s="14"/>
      <c r="D167" s="15"/>
      <c r="E167" s="14"/>
      <c r="F167" s="16"/>
    </row>
    <row r="168" spans="1:6" ht="22.5">
      <c r="A168" s="13"/>
      <c r="B168" s="14"/>
      <c r="C168" s="14"/>
      <c r="D168" s="15"/>
      <c r="E168" s="14"/>
      <c r="F168" s="16"/>
    </row>
    <row r="169" spans="1:6" ht="22.5">
      <c r="A169" s="13"/>
      <c r="B169" s="14"/>
      <c r="C169" s="14"/>
      <c r="D169" s="15"/>
      <c r="E169" s="14"/>
      <c r="F169" s="16"/>
    </row>
    <row r="170" spans="1:6" ht="22.5">
      <c r="A170" s="13"/>
      <c r="B170" s="14"/>
      <c r="C170" s="14"/>
      <c r="D170" s="15"/>
      <c r="E170" s="14"/>
      <c r="F170" s="16"/>
    </row>
    <row r="171" spans="1:6" ht="22.5">
      <c r="A171" s="13"/>
      <c r="B171" s="3"/>
      <c r="C171" s="3"/>
      <c r="D171" s="24"/>
      <c r="E171" s="3"/>
      <c r="F171" s="16"/>
    </row>
    <row r="172" spans="1:6" ht="22.5">
      <c r="A172" s="6"/>
      <c r="B172" s="3"/>
      <c r="C172" s="3"/>
      <c r="D172" s="4"/>
      <c r="E172" s="3"/>
      <c r="F172" s="5"/>
    </row>
    <row r="173" spans="1:6" ht="22.5">
      <c r="A173" s="23"/>
      <c r="B173" s="13"/>
      <c r="C173" s="13"/>
      <c r="D173" s="13"/>
      <c r="E173" s="13"/>
      <c r="F173" s="5"/>
    </row>
    <row r="174" spans="1:6" ht="22.5">
      <c r="A174" s="13"/>
      <c r="B174" s="13"/>
      <c r="C174" s="13"/>
      <c r="D174" s="13"/>
      <c r="E174" s="13"/>
      <c r="F174" s="5"/>
    </row>
    <row r="175" spans="1:6" ht="22.5">
      <c r="A175" s="13"/>
      <c r="B175" s="13"/>
      <c r="C175" s="13"/>
      <c r="D175" s="13"/>
      <c r="E175" s="13"/>
      <c r="F175" s="5"/>
    </row>
    <row r="176" spans="1:6" ht="22.5">
      <c r="A176" s="13"/>
      <c r="B176" s="14"/>
      <c r="C176" s="13"/>
      <c r="D176" s="15"/>
      <c r="E176" s="14"/>
      <c r="F176" s="16"/>
    </row>
    <row r="177" spans="1:6" ht="22.5">
      <c r="A177" s="13"/>
      <c r="B177" s="3"/>
      <c r="C177" s="3"/>
      <c r="D177" s="24"/>
      <c r="E177" s="3"/>
      <c r="F177" s="16"/>
    </row>
    <row r="178" spans="1:6" ht="22.5">
      <c r="A178" s="6"/>
      <c r="B178" s="3"/>
      <c r="C178" s="3"/>
      <c r="D178" s="4"/>
      <c r="E178" s="3"/>
      <c r="F178" s="5"/>
    </row>
    <row r="179" spans="1:6" ht="22.5">
      <c r="A179" s="23"/>
      <c r="B179" s="13"/>
      <c r="C179" s="13"/>
      <c r="D179" s="13"/>
      <c r="E179" s="13"/>
      <c r="F179" s="5"/>
    </row>
    <row r="180" spans="1:6" ht="22.5">
      <c r="A180" s="13"/>
      <c r="B180" s="13"/>
      <c r="C180" s="13"/>
      <c r="D180" s="13"/>
      <c r="E180" s="13"/>
      <c r="F180" s="5"/>
    </row>
    <row r="181" spans="1:6" ht="22.5">
      <c r="A181" s="13"/>
      <c r="B181" s="13"/>
      <c r="C181" s="13"/>
      <c r="D181" s="13"/>
      <c r="E181" s="13"/>
      <c r="F181" s="5"/>
    </row>
    <row r="182" spans="1:6" ht="22.5">
      <c r="A182" s="13"/>
      <c r="B182" s="14"/>
      <c r="C182" s="14"/>
      <c r="D182" s="15"/>
      <c r="E182" s="14"/>
      <c r="F182" s="16"/>
    </row>
    <row r="183" spans="1:6" ht="22.5">
      <c r="A183" s="13"/>
      <c r="B183" s="14"/>
      <c r="C183" s="14"/>
      <c r="D183" s="15"/>
      <c r="E183" s="14"/>
      <c r="F183" s="16"/>
    </row>
    <row r="184" spans="1:6" ht="22.5">
      <c r="A184" s="13"/>
      <c r="B184" s="13"/>
      <c r="C184" s="14"/>
      <c r="D184" s="15"/>
      <c r="E184" s="14"/>
      <c r="F184" s="16"/>
    </row>
    <row r="185" spans="1:6" ht="22.5">
      <c r="A185" s="13"/>
      <c r="B185" s="13"/>
      <c r="C185" s="14"/>
      <c r="D185" s="15"/>
      <c r="E185" s="14"/>
      <c r="F185" s="16"/>
    </row>
    <row r="186" spans="1:6" ht="22.5">
      <c r="A186" s="13"/>
      <c r="B186" s="14"/>
      <c r="C186" s="14"/>
      <c r="D186" s="15"/>
      <c r="E186" s="14"/>
      <c r="F186" s="16"/>
    </row>
    <row r="187" spans="1:6" ht="22.5">
      <c r="A187" s="13"/>
      <c r="B187" s="14"/>
      <c r="C187" s="14"/>
      <c r="D187" s="15"/>
      <c r="E187" s="14"/>
      <c r="F187" s="16"/>
    </row>
    <row r="188" spans="1:6" ht="22.5">
      <c r="A188" s="13"/>
      <c r="B188" s="14"/>
      <c r="C188" s="14"/>
      <c r="D188" s="15"/>
      <c r="E188" s="14"/>
      <c r="F188" s="16"/>
    </row>
    <row r="189" spans="1:6" ht="22.5">
      <c r="A189" s="13"/>
      <c r="B189" s="14"/>
      <c r="C189" s="14"/>
      <c r="D189" s="15"/>
      <c r="E189" s="14"/>
      <c r="F189" s="16"/>
    </row>
    <row r="190" spans="1:6" ht="22.5">
      <c r="A190" s="13"/>
      <c r="B190" s="14"/>
      <c r="C190" s="14"/>
      <c r="D190" s="15"/>
      <c r="E190" s="14"/>
      <c r="F190" s="16"/>
    </row>
    <row r="191" spans="1:6" ht="22.5">
      <c r="A191" s="13"/>
      <c r="B191" s="14"/>
      <c r="C191" s="14"/>
      <c r="D191" s="15"/>
      <c r="E191" s="14"/>
      <c r="F191" s="16"/>
    </row>
    <row r="192" spans="1:6" ht="22.5">
      <c r="A192" s="13"/>
      <c r="B192" s="14"/>
      <c r="C192" s="13"/>
      <c r="D192" s="15"/>
      <c r="E192" s="13"/>
      <c r="F192" s="5"/>
    </row>
    <row r="193" spans="1:6" ht="22.5">
      <c r="A193" s="13"/>
      <c r="B193" s="14"/>
      <c r="C193" s="13"/>
      <c r="D193" s="13"/>
      <c r="E193" s="13"/>
      <c r="F193" s="5"/>
    </row>
    <row r="194" spans="1:6" ht="22.5">
      <c r="A194" s="13"/>
      <c r="B194" s="14"/>
      <c r="C194" s="14"/>
      <c r="D194" s="15"/>
      <c r="E194" s="14"/>
      <c r="F194" s="16"/>
    </row>
    <row r="195" spans="1:6" ht="22.5">
      <c r="A195" s="13"/>
      <c r="B195" s="14"/>
      <c r="C195" s="14"/>
      <c r="D195" s="15"/>
      <c r="E195" s="14"/>
      <c r="F195" s="16"/>
    </row>
    <row r="196" spans="1:6" ht="22.5">
      <c r="A196" s="13"/>
      <c r="B196" s="14"/>
      <c r="C196" s="14"/>
      <c r="D196" s="15"/>
      <c r="E196" s="14"/>
      <c r="F196" s="16"/>
    </row>
    <row r="197" spans="1:6" ht="22.5">
      <c r="A197" s="13"/>
      <c r="B197" s="3"/>
      <c r="C197" s="3"/>
      <c r="D197" s="24"/>
      <c r="E197" s="3"/>
      <c r="F197" s="14"/>
    </row>
    <row r="198" spans="1:6" ht="22.5">
      <c r="A198" s="6"/>
      <c r="B198" s="3"/>
      <c r="C198" s="3"/>
      <c r="D198" s="4"/>
      <c r="E198" s="3"/>
      <c r="F198" s="13"/>
    </row>
    <row r="199" spans="1:6" ht="22.5">
      <c r="A199" s="23"/>
      <c r="B199" s="13"/>
      <c r="C199" s="13"/>
      <c r="D199" s="13"/>
      <c r="E199" s="13"/>
      <c r="F199" s="13"/>
    </row>
    <row r="200" spans="1:6" ht="22.5">
      <c r="A200" s="23"/>
      <c r="B200" s="13"/>
      <c r="C200" s="13"/>
      <c r="D200" s="13"/>
      <c r="E200" s="13"/>
      <c r="F200" s="13"/>
    </row>
    <row r="201" spans="1:6" ht="22.5">
      <c r="A201" s="13"/>
      <c r="B201" s="13"/>
      <c r="C201" s="13"/>
      <c r="D201" s="13"/>
      <c r="E201" s="13"/>
      <c r="F201" s="13"/>
    </row>
    <row r="202" spans="1:6" ht="22.5">
      <c r="A202" s="13"/>
      <c r="B202" s="13"/>
      <c r="C202" s="13"/>
      <c r="D202" s="13"/>
      <c r="E202" s="13"/>
      <c r="F202" s="13"/>
    </row>
    <row r="203" spans="1:6" ht="22.5">
      <c r="A203" s="13"/>
      <c r="B203" s="14"/>
      <c r="C203" s="14"/>
      <c r="D203" s="15"/>
      <c r="E203" s="14"/>
      <c r="F203" s="16"/>
    </row>
    <row r="204" spans="1:6" ht="22.5">
      <c r="A204" s="13"/>
      <c r="B204" s="14"/>
      <c r="C204" s="14"/>
      <c r="D204" s="15"/>
      <c r="E204" s="14"/>
      <c r="F204" s="16"/>
    </row>
    <row r="205" spans="1:6" ht="22.5">
      <c r="A205" s="13"/>
      <c r="B205" s="14"/>
      <c r="C205" s="14"/>
      <c r="D205" s="15"/>
      <c r="E205" s="14"/>
      <c r="F205" s="16"/>
    </row>
    <row r="206" spans="1:6" ht="22.5">
      <c r="A206" s="13"/>
      <c r="B206" s="14"/>
      <c r="C206" s="14"/>
      <c r="D206" s="15"/>
      <c r="E206" s="14"/>
      <c r="F206" s="16"/>
    </row>
    <row r="207" spans="1:6" ht="22.5">
      <c r="A207" s="13"/>
      <c r="B207" s="14"/>
      <c r="C207" s="14"/>
      <c r="D207" s="15"/>
      <c r="E207" s="14"/>
      <c r="F207" s="14"/>
    </row>
    <row r="208" spans="1:6" ht="22.5">
      <c r="A208" s="13"/>
      <c r="B208" s="14"/>
      <c r="C208" s="14"/>
      <c r="D208" s="15"/>
      <c r="E208" s="14"/>
      <c r="F208" s="14"/>
    </row>
    <row r="209" spans="1:6" ht="22.5">
      <c r="A209" s="13"/>
      <c r="B209" s="14"/>
      <c r="C209" s="14"/>
      <c r="D209" s="15"/>
      <c r="E209" s="14"/>
      <c r="F209" s="16"/>
    </row>
    <row r="210" spans="1:6" ht="22.5">
      <c r="A210" s="6"/>
      <c r="B210" s="3"/>
      <c r="C210" s="3"/>
      <c r="D210" s="4"/>
      <c r="E210" s="25"/>
      <c r="F210" s="13"/>
    </row>
    <row r="211" spans="1:6" ht="22.5">
      <c r="A211" s="6"/>
      <c r="B211" s="3"/>
      <c r="C211" s="3"/>
      <c r="D211" s="4"/>
      <c r="E211" s="3"/>
      <c r="F211" s="18"/>
    </row>
    <row r="212" spans="1:6" ht="22.5">
      <c r="A212" s="18"/>
      <c r="B212" s="18"/>
      <c r="C212" s="18"/>
      <c r="D212" s="18"/>
      <c r="E212" s="18"/>
      <c r="F212" s="18"/>
    </row>
    <row r="213" spans="1:6" ht="22.5">
      <c r="A213" s="18"/>
      <c r="B213" s="18"/>
      <c r="C213" s="18"/>
      <c r="D213" s="18"/>
      <c r="E213" s="18"/>
      <c r="F213" s="18"/>
    </row>
  </sheetData>
  <sheetProtection/>
  <mergeCells count="6">
    <mergeCell ref="A1:F1"/>
    <mergeCell ref="A2:F2"/>
    <mergeCell ref="A3:F3"/>
    <mergeCell ref="A126:F126"/>
    <mergeCell ref="A127:F127"/>
    <mergeCell ref="A128:F128"/>
  </mergeCells>
  <printOptions horizontalCentered="1"/>
  <pageMargins left="0.5118110236220472" right="0.2755905511811024" top="0.984251968503937" bottom="0.31496062992125984" header="0.5118110236220472" footer="0.5118110236220472"/>
  <pageSetup horizontalDpi="600" verticalDpi="600" orientation="landscape" paperSize="9" r:id="rId2"/>
  <headerFooter differentOddEven="1" alignWithMargins="0">
    <oddHeader>&amp;Cหน้าที่ &amp;P</oddHeader>
    <oddFooter>&amp;Cหน้าที่ &amp;P จาก &amp;N</oddFooter>
    <evenHeader>&amp;C6</even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99"/>
  <sheetViews>
    <sheetView view="pageBreakPreview" zoomScaleSheetLayoutView="100" zoomScalePageLayoutView="0" workbookViewId="0" topLeftCell="A91">
      <selection activeCell="A86" sqref="A86:IV93"/>
    </sheetView>
  </sheetViews>
  <sheetFormatPr defaultColWidth="9.140625" defaultRowHeight="12.75"/>
  <cols>
    <col min="1" max="1" width="6.00390625" style="27" customWidth="1"/>
    <col min="2" max="2" width="26.57421875" style="27" customWidth="1"/>
    <col min="3" max="3" width="23.140625" style="27" customWidth="1"/>
    <col min="4" max="4" width="12.57421875" style="27" customWidth="1"/>
    <col min="5" max="5" width="10.28125" style="27" customWidth="1"/>
    <col min="6" max="6" width="11.00390625" style="27" customWidth="1"/>
    <col min="7" max="8" width="4.140625" style="27" customWidth="1"/>
    <col min="9" max="9" width="3.7109375" style="27" customWidth="1"/>
    <col min="10" max="10" width="4.421875" style="27" customWidth="1"/>
    <col min="11" max="11" width="4.00390625" style="27" customWidth="1"/>
    <col min="12" max="12" width="4.140625" style="27" customWidth="1"/>
    <col min="13" max="13" width="4.7109375" style="27" customWidth="1"/>
    <col min="14" max="14" width="4.8515625" style="27" customWidth="1"/>
    <col min="15" max="15" width="3.8515625" style="27" customWidth="1"/>
    <col min="16" max="16" width="4.28125" style="27" customWidth="1"/>
    <col min="17" max="17" width="4.140625" style="27" customWidth="1"/>
    <col min="18" max="18" width="3.8515625" style="27" customWidth="1"/>
    <col min="19" max="16384" width="9.140625" style="27" customWidth="1"/>
  </cols>
  <sheetData>
    <row r="1" ht="18.75">
      <c r="O1" s="27">
        <v>31</v>
      </c>
    </row>
    <row r="2" ht="18.75">
      <c r="A2" s="53" t="s">
        <v>42</v>
      </c>
    </row>
    <row r="3" ht="18.75">
      <c r="A3" s="53" t="s">
        <v>251</v>
      </c>
    </row>
    <row r="4" spans="1:18" ht="18.75">
      <c r="A4" s="107" t="s">
        <v>11</v>
      </c>
      <c r="B4" s="107" t="s">
        <v>12</v>
      </c>
      <c r="C4" s="107" t="s">
        <v>13</v>
      </c>
      <c r="D4" s="107" t="s">
        <v>15</v>
      </c>
      <c r="E4" s="107" t="s">
        <v>16</v>
      </c>
      <c r="F4" s="107" t="s">
        <v>18</v>
      </c>
      <c r="G4" s="626" t="s">
        <v>188</v>
      </c>
      <c r="H4" s="627"/>
      <c r="I4" s="628"/>
      <c r="J4" s="626" t="s">
        <v>189</v>
      </c>
      <c r="K4" s="627"/>
      <c r="L4" s="627"/>
      <c r="M4" s="627"/>
      <c r="N4" s="627"/>
      <c r="O4" s="627"/>
      <c r="P4" s="627"/>
      <c r="Q4" s="627"/>
      <c r="R4" s="628"/>
    </row>
    <row r="5" spans="1:18" ht="18.75">
      <c r="A5" s="108"/>
      <c r="B5" s="108"/>
      <c r="C5" s="108" t="s">
        <v>14</v>
      </c>
      <c r="D5" s="108"/>
      <c r="E5" s="108" t="s">
        <v>17</v>
      </c>
      <c r="F5" s="108" t="s">
        <v>17</v>
      </c>
      <c r="G5" s="108" t="s">
        <v>19</v>
      </c>
      <c r="H5" s="108" t="s">
        <v>20</v>
      </c>
      <c r="I5" s="108" t="s">
        <v>21</v>
      </c>
      <c r="J5" s="108" t="s">
        <v>22</v>
      </c>
      <c r="K5" s="108" t="s">
        <v>23</v>
      </c>
      <c r="L5" s="108" t="s">
        <v>24</v>
      </c>
      <c r="M5" s="108" t="s">
        <v>25</v>
      </c>
      <c r="N5" s="108" t="s">
        <v>26</v>
      </c>
      <c r="O5" s="108" t="s">
        <v>27</v>
      </c>
      <c r="P5" s="108" t="s">
        <v>28</v>
      </c>
      <c r="Q5" s="108" t="s">
        <v>29</v>
      </c>
      <c r="R5" s="108" t="s">
        <v>30</v>
      </c>
    </row>
    <row r="12" spans="1:18" ht="18.75">
      <c r="A12" s="573" t="s">
        <v>8</v>
      </c>
      <c r="B12" s="573"/>
      <c r="C12" s="573"/>
      <c r="D12" s="109">
        <f>SUM(3!E41:E41)</f>
        <v>200000</v>
      </c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5"/>
      <c r="R12" s="615"/>
    </row>
    <row r="13" spans="1:6" s="39" customFormat="1" ht="18.75">
      <c r="A13" s="48"/>
      <c r="D13" s="50"/>
      <c r="E13" s="48"/>
      <c r="F13" s="48"/>
    </row>
    <row r="14" spans="1:6" s="39" customFormat="1" ht="18.75">
      <c r="A14" s="48"/>
      <c r="D14" s="50"/>
      <c r="E14" s="48"/>
      <c r="F14" s="48"/>
    </row>
    <row r="15" spans="1:6" s="39" customFormat="1" ht="18.75">
      <c r="A15" s="48"/>
      <c r="D15" s="50"/>
      <c r="E15" s="48"/>
      <c r="F15" s="48"/>
    </row>
    <row r="16" spans="1:6" s="39" customFormat="1" ht="18.75">
      <c r="A16" s="48"/>
      <c r="D16" s="50"/>
      <c r="E16" s="48"/>
      <c r="F16" s="48"/>
    </row>
    <row r="17" spans="1:6" s="39" customFormat="1" ht="18.75">
      <c r="A17" s="48"/>
      <c r="D17" s="50"/>
      <c r="E17" s="48"/>
      <c r="F17" s="48"/>
    </row>
    <row r="18" spans="1:6" s="39" customFormat="1" ht="18.75">
      <c r="A18" s="48"/>
      <c r="D18" s="50"/>
      <c r="E18" s="48"/>
      <c r="F18" s="48"/>
    </row>
    <row r="19" spans="1:6" s="39" customFormat="1" ht="18.75">
      <c r="A19" s="48"/>
      <c r="D19" s="50"/>
      <c r="E19" s="48"/>
      <c r="F19" s="48"/>
    </row>
    <row r="20" spans="1:6" s="39" customFormat="1" ht="18.75">
      <c r="A20" s="48"/>
      <c r="D20" s="50"/>
      <c r="E20" s="48"/>
      <c r="F20" s="48"/>
    </row>
    <row r="21" spans="1:6" s="39" customFormat="1" ht="18.75">
      <c r="A21" s="48"/>
      <c r="D21" s="50"/>
      <c r="E21" s="48"/>
      <c r="F21" s="48"/>
    </row>
    <row r="22" spans="1:6" s="39" customFormat="1" ht="18.75">
      <c r="A22" s="48"/>
      <c r="D22" s="50"/>
      <c r="E22" s="48"/>
      <c r="F22" s="48"/>
    </row>
    <row r="23" spans="1:6" s="39" customFormat="1" ht="18.75">
      <c r="A23" s="48"/>
      <c r="D23" s="50"/>
      <c r="E23" s="48"/>
      <c r="F23" s="48"/>
    </row>
    <row r="24" spans="1:6" s="39" customFormat="1" ht="18.75">
      <c r="A24" s="48"/>
      <c r="D24" s="50"/>
      <c r="E24" s="48"/>
      <c r="F24" s="48"/>
    </row>
    <row r="25" spans="1:6" s="39" customFormat="1" ht="18.75">
      <c r="A25" s="48"/>
      <c r="D25" s="50"/>
      <c r="E25" s="48"/>
      <c r="F25" s="48"/>
    </row>
    <row r="26" spans="1:6" s="39" customFormat="1" ht="18.75">
      <c r="A26" s="48"/>
      <c r="D26" s="50"/>
      <c r="E26" s="48"/>
      <c r="F26" s="48"/>
    </row>
    <row r="27" spans="1:6" s="39" customFormat="1" ht="18.75">
      <c r="A27" s="48"/>
      <c r="D27" s="50"/>
      <c r="E27" s="48"/>
      <c r="F27" s="48"/>
    </row>
    <row r="28" spans="1:15" s="39" customFormat="1" ht="18.75">
      <c r="A28" s="48"/>
      <c r="D28" s="50"/>
      <c r="E28" s="48"/>
      <c r="F28" s="48"/>
      <c r="O28" s="39">
        <v>32</v>
      </c>
    </row>
    <row r="29" spans="1:6" s="39" customFormat="1" ht="18.75">
      <c r="A29" s="48"/>
      <c r="D29" s="50"/>
      <c r="E29" s="48"/>
      <c r="F29" s="48"/>
    </row>
    <row r="30" ht="18.75">
      <c r="A30" s="53" t="s">
        <v>42</v>
      </c>
    </row>
    <row r="31" ht="18.75">
      <c r="A31" s="53" t="s">
        <v>252</v>
      </c>
    </row>
    <row r="32" spans="1:18" ht="18.75">
      <c r="A32" s="107" t="s">
        <v>11</v>
      </c>
      <c r="B32" s="107" t="s">
        <v>12</v>
      </c>
      <c r="C32" s="107" t="s">
        <v>13</v>
      </c>
      <c r="D32" s="107" t="s">
        <v>15</v>
      </c>
      <c r="E32" s="107" t="s">
        <v>16</v>
      </c>
      <c r="F32" s="107" t="s">
        <v>18</v>
      </c>
      <c r="G32" s="626" t="s">
        <v>188</v>
      </c>
      <c r="H32" s="627"/>
      <c r="I32" s="628"/>
      <c r="J32" s="626" t="s">
        <v>189</v>
      </c>
      <c r="K32" s="627"/>
      <c r="L32" s="627"/>
      <c r="M32" s="627"/>
      <c r="N32" s="627"/>
      <c r="O32" s="627"/>
      <c r="P32" s="627"/>
      <c r="Q32" s="627"/>
      <c r="R32" s="628"/>
    </row>
    <row r="33" spans="1:18" ht="18.75">
      <c r="A33" s="108"/>
      <c r="B33" s="108"/>
      <c r="C33" s="108" t="s">
        <v>14</v>
      </c>
      <c r="D33" s="108"/>
      <c r="E33" s="108" t="s">
        <v>17</v>
      </c>
      <c r="F33" s="108" t="s">
        <v>17</v>
      </c>
      <c r="G33" s="108" t="s">
        <v>19</v>
      </c>
      <c r="H33" s="108" t="s">
        <v>20</v>
      </c>
      <c r="I33" s="108" t="s">
        <v>21</v>
      </c>
      <c r="J33" s="108" t="s">
        <v>22</v>
      </c>
      <c r="K33" s="108" t="s">
        <v>23</v>
      </c>
      <c r="L33" s="108" t="s">
        <v>24</v>
      </c>
      <c r="M33" s="108" t="s">
        <v>25</v>
      </c>
      <c r="N33" s="108" t="s">
        <v>26</v>
      </c>
      <c r="O33" s="108" t="s">
        <v>27</v>
      </c>
      <c r="P33" s="108" t="s">
        <v>28</v>
      </c>
      <c r="Q33" s="108" t="s">
        <v>29</v>
      </c>
      <c r="R33" s="108" t="s">
        <v>30</v>
      </c>
    </row>
    <row r="45" spans="1:18" ht="18.75">
      <c r="A45" s="573" t="s">
        <v>8</v>
      </c>
      <c r="B45" s="573"/>
      <c r="C45" s="573"/>
      <c r="D45" s="109" t="e">
        <f>SUM(3!#REF!)</f>
        <v>#REF!</v>
      </c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</row>
    <row r="46" spans="1:18" s="120" customFormat="1" ht="18.75">
      <c r="A46" s="117"/>
      <c r="B46" s="117"/>
      <c r="C46" s="117"/>
      <c r="D46" s="11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</row>
    <row r="47" spans="1:18" s="120" customFormat="1" ht="18.75">
      <c r="A47" s="117"/>
      <c r="B47" s="117"/>
      <c r="C47" s="117"/>
      <c r="D47" s="11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</row>
    <row r="48" spans="1:18" s="120" customFormat="1" ht="18.75">
      <c r="A48" s="117"/>
      <c r="B48" s="117"/>
      <c r="C48" s="117"/>
      <c r="D48" s="11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</row>
    <row r="49" spans="1:18" s="120" customFormat="1" ht="18.75">
      <c r="A49" s="117"/>
      <c r="B49" s="117"/>
      <c r="C49" s="117"/>
      <c r="D49" s="11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1:18" s="120" customFormat="1" ht="18.75">
      <c r="A50" s="117"/>
      <c r="B50" s="117"/>
      <c r="C50" s="117"/>
      <c r="D50" s="11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</row>
    <row r="51" spans="1:18" s="120" customFormat="1" ht="18.75">
      <c r="A51" s="117"/>
      <c r="B51" s="117"/>
      <c r="C51" s="117"/>
      <c r="D51" s="11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</row>
    <row r="52" spans="1:18" s="120" customFormat="1" ht="18.75">
      <c r="A52" s="117"/>
      <c r="B52" s="117"/>
      <c r="C52" s="117"/>
      <c r="D52" s="11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</row>
    <row r="53" spans="1:18" s="120" customFormat="1" ht="18.75">
      <c r="A53" s="117"/>
      <c r="B53" s="117"/>
      <c r="C53" s="117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</row>
    <row r="54" spans="1:18" s="120" customFormat="1" ht="18.75">
      <c r="A54" s="117"/>
      <c r="B54" s="117"/>
      <c r="C54" s="117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</row>
    <row r="55" spans="1:18" ht="18.75">
      <c r="A55" s="48"/>
      <c r="B55" s="39"/>
      <c r="C55" s="39"/>
      <c r="D55" s="57"/>
      <c r="E55" s="48"/>
      <c r="F55" s="48"/>
      <c r="G55" s="39"/>
      <c r="H55" s="39"/>
      <c r="I55" s="39"/>
      <c r="J55" s="39"/>
      <c r="K55" s="39"/>
      <c r="L55" s="39"/>
      <c r="M55" s="39"/>
      <c r="N55" s="39"/>
      <c r="O55" s="39">
        <v>33</v>
      </c>
      <c r="P55" s="39"/>
      <c r="Q55" s="39"/>
      <c r="R55" s="39"/>
    </row>
    <row r="56" spans="1:18" ht="18.75">
      <c r="A56" s="48"/>
      <c r="B56" s="39"/>
      <c r="C56" s="39"/>
      <c r="D56" s="57"/>
      <c r="E56" s="48"/>
      <c r="F56" s="48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</row>
    <row r="57" spans="1:18" ht="18.75">
      <c r="A57" s="549" t="s">
        <v>225</v>
      </c>
      <c r="B57" s="549"/>
      <c r="C57" s="549"/>
      <c r="D57" s="549"/>
      <c r="E57" s="549"/>
      <c r="F57" s="549"/>
      <c r="G57" s="549"/>
      <c r="H57" s="549"/>
      <c r="I57" s="39"/>
      <c r="J57" s="39"/>
      <c r="K57" s="39"/>
      <c r="L57" s="39"/>
      <c r="M57" s="39"/>
      <c r="N57" s="39"/>
      <c r="O57" s="39"/>
      <c r="P57" s="39"/>
      <c r="Q57" s="39"/>
      <c r="R57" s="39"/>
    </row>
    <row r="58" ht="18.75">
      <c r="A58" s="53" t="s">
        <v>253</v>
      </c>
    </row>
    <row r="59" spans="1:18" ht="18.75">
      <c r="A59" s="107" t="s">
        <v>11</v>
      </c>
      <c r="B59" s="107" t="s">
        <v>12</v>
      </c>
      <c r="C59" s="107" t="s">
        <v>13</v>
      </c>
      <c r="D59" s="107" t="s">
        <v>15</v>
      </c>
      <c r="E59" s="107" t="s">
        <v>16</v>
      </c>
      <c r="F59" s="107" t="s">
        <v>18</v>
      </c>
      <c r="G59" s="626" t="s">
        <v>188</v>
      </c>
      <c r="H59" s="627"/>
      <c r="I59" s="628"/>
      <c r="J59" s="626" t="s">
        <v>189</v>
      </c>
      <c r="K59" s="627"/>
      <c r="L59" s="627"/>
      <c r="M59" s="627"/>
      <c r="N59" s="627"/>
      <c r="O59" s="627"/>
      <c r="P59" s="627"/>
      <c r="Q59" s="627"/>
      <c r="R59" s="628"/>
    </row>
    <row r="60" spans="1:18" ht="18.75">
      <c r="A60" s="108"/>
      <c r="B60" s="108"/>
      <c r="C60" s="108" t="s">
        <v>14</v>
      </c>
      <c r="D60" s="108"/>
      <c r="E60" s="108" t="s">
        <v>17</v>
      </c>
      <c r="F60" s="108" t="s">
        <v>17</v>
      </c>
      <c r="G60" s="97" t="s">
        <v>19</v>
      </c>
      <c r="H60" s="97" t="s">
        <v>20</v>
      </c>
      <c r="I60" s="97" t="s">
        <v>21</v>
      </c>
      <c r="J60" s="97" t="s">
        <v>22</v>
      </c>
      <c r="K60" s="97" t="s">
        <v>23</v>
      </c>
      <c r="L60" s="97" t="s">
        <v>24</v>
      </c>
      <c r="M60" s="97" t="s">
        <v>25</v>
      </c>
      <c r="N60" s="97" t="s">
        <v>26</v>
      </c>
      <c r="O60" s="97" t="s">
        <v>27</v>
      </c>
      <c r="P60" s="97" t="s">
        <v>28</v>
      </c>
      <c r="Q60" s="97" t="s">
        <v>29</v>
      </c>
      <c r="R60" s="97" t="s">
        <v>30</v>
      </c>
    </row>
    <row r="68" spans="1:18" ht="18.75">
      <c r="A68" s="573" t="s">
        <v>8</v>
      </c>
      <c r="B68" s="573"/>
      <c r="C68" s="573"/>
      <c r="D68" s="109" t="e">
        <f>SUM(3!#REF!)</f>
        <v>#REF!</v>
      </c>
      <c r="E68" s="615"/>
      <c r="F68" s="615"/>
      <c r="G68" s="615"/>
      <c r="H68" s="615"/>
      <c r="I68" s="615"/>
      <c r="J68" s="615"/>
      <c r="K68" s="615"/>
      <c r="L68" s="615"/>
      <c r="M68" s="615"/>
      <c r="N68" s="615"/>
      <c r="O68" s="615"/>
      <c r="P68" s="615"/>
      <c r="Q68" s="615"/>
      <c r="R68" s="615"/>
    </row>
    <row r="69" spans="1:6" s="39" customFormat="1" ht="18.75">
      <c r="A69" s="48"/>
      <c r="D69" s="50"/>
      <c r="E69" s="48"/>
      <c r="F69" s="48"/>
    </row>
    <row r="70" spans="1:6" s="39" customFormat="1" ht="18.75">
      <c r="A70" s="48"/>
      <c r="D70" s="50"/>
      <c r="E70" s="48"/>
      <c r="F70" s="48"/>
    </row>
    <row r="71" spans="1:6" s="39" customFormat="1" ht="18.75">
      <c r="A71" s="48"/>
      <c r="D71" s="50"/>
      <c r="E71" s="48"/>
      <c r="F71" s="48"/>
    </row>
    <row r="72" spans="1:6" s="39" customFormat="1" ht="18.75">
      <c r="A72" s="48"/>
      <c r="D72" s="50"/>
      <c r="E72" s="48"/>
      <c r="F72" s="48"/>
    </row>
    <row r="73" spans="1:6" s="39" customFormat="1" ht="18.75">
      <c r="A73" s="48"/>
      <c r="D73" s="50"/>
      <c r="E73" s="48"/>
      <c r="F73" s="48"/>
    </row>
    <row r="74" spans="1:6" s="39" customFormat="1" ht="18.75">
      <c r="A74" s="48"/>
      <c r="D74" s="50"/>
      <c r="E74" s="48"/>
      <c r="F74" s="48"/>
    </row>
    <row r="75" spans="1:6" s="39" customFormat="1" ht="18.75">
      <c r="A75" s="48"/>
      <c r="D75" s="50"/>
      <c r="E75" s="48"/>
      <c r="F75" s="48"/>
    </row>
    <row r="76" spans="1:6" s="39" customFormat="1" ht="18.75">
      <c r="A76" s="48"/>
      <c r="D76" s="50"/>
      <c r="E76" s="48"/>
      <c r="F76" s="48"/>
    </row>
    <row r="77" spans="1:6" s="39" customFormat="1" ht="18.75">
      <c r="A77" s="48"/>
      <c r="D77" s="50"/>
      <c r="E77" s="48"/>
      <c r="F77" s="48"/>
    </row>
    <row r="78" spans="1:6" s="39" customFormat="1" ht="18.75">
      <c r="A78" s="48"/>
      <c r="D78" s="50"/>
      <c r="E78" s="48"/>
      <c r="F78" s="48"/>
    </row>
    <row r="79" spans="1:6" s="39" customFormat="1" ht="18.75">
      <c r="A79" s="48"/>
      <c r="D79" s="50"/>
      <c r="E79" s="48"/>
      <c r="F79" s="48"/>
    </row>
    <row r="80" spans="1:6" s="39" customFormat="1" ht="18.75">
      <c r="A80" s="48"/>
      <c r="D80" s="50"/>
      <c r="E80" s="48"/>
      <c r="F80" s="48"/>
    </row>
    <row r="81" spans="1:6" s="39" customFormat="1" ht="18.75">
      <c r="A81" s="48"/>
      <c r="D81" s="50"/>
      <c r="E81" s="48"/>
      <c r="F81" s="48"/>
    </row>
    <row r="82" spans="1:18" ht="18.75">
      <c r="A82" s="48"/>
      <c r="B82" s="39"/>
      <c r="C82" s="39"/>
      <c r="D82" s="57"/>
      <c r="E82" s="48"/>
      <c r="F82" s="48"/>
      <c r="G82" s="39"/>
      <c r="H82" s="39"/>
      <c r="I82" s="39"/>
      <c r="J82" s="39"/>
      <c r="K82" s="39"/>
      <c r="L82" s="39"/>
      <c r="M82" s="39"/>
      <c r="N82" s="39"/>
      <c r="O82" s="39">
        <v>34</v>
      </c>
      <c r="P82" s="39"/>
      <c r="Q82" s="39"/>
      <c r="R82" s="39"/>
    </row>
    <row r="83" spans="1:18" ht="18.75">
      <c r="A83" s="48"/>
      <c r="B83" s="39"/>
      <c r="C83" s="39"/>
      <c r="D83" s="57"/>
      <c r="E83" s="48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1:18" ht="18.75">
      <c r="A84" s="549" t="s">
        <v>225</v>
      </c>
      <c r="B84" s="549"/>
      <c r="C84" s="549"/>
      <c r="D84" s="549"/>
      <c r="E84" s="549"/>
      <c r="F84" s="549"/>
      <c r="G84" s="549"/>
      <c r="H84" s="549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ht="18.75">
      <c r="A85" s="53" t="s">
        <v>254</v>
      </c>
    </row>
    <row r="94" spans="1:18" ht="18.75">
      <c r="A94" s="573" t="s">
        <v>8</v>
      </c>
      <c r="B94" s="573"/>
      <c r="C94" s="573"/>
      <c r="D94" s="109" t="e">
        <f>SUM(3!#REF!)</f>
        <v>#REF!</v>
      </c>
      <c r="E94" s="615"/>
      <c r="F94" s="615"/>
      <c r="G94" s="615"/>
      <c r="H94" s="615"/>
      <c r="I94" s="615"/>
      <c r="J94" s="615"/>
      <c r="K94" s="615"/>
      <c r="L94" s="615"/>
      <c r="M94" s="615"/>
      <c r="N94" s="615"/>
      <c r="O94" s="615"/>
      <c r="P94" s="615"/>
      <c r="Q94" s="615"/>
      <c r="R94" s="615"/>
    </row>
    <row r="95" spans="1:18" ht="18.75">
      <c r="A95" s="48"/>
      <c r="B95" s="39"/>
      <c r="C95" s="39"/>
      <c r="D95" s="50"/>
      <c r="E95" s="48"/>
      <c r="F95" s="48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48"/>
      <c r="B96" s="39"/>
      <c r="C96" s="39"/>
      <c r="D96" s="50"/>
      <c r="E96" s="48"/>
      <c r="F96" s="48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spans="1:18" ht="18.75">
      <c r="A97" s="48"/>
      <c r="B97" s="39"/>
      <c r="C97" s="39"/>
      <c r="D97" s="50"/>
      <c r="E97" s="48"/>
      <c r="F97" s="48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1:18" ht="18.75">
      <c r="A98" s="48"/>
      <c r="B98" s="39"/>
      <c r="C98" s="39"/>
      <c r="D98" s="50"/>
      <c r="E98" s="48"/>
      <c r="F98" s="48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</row>
    <row r="99" spans="1:18" ht="18.75">
      <c r="A99" s="48"/>
      <c r="B99" s="39"/>
      <c r="C99" s="39"/>
      <c r="D99" s="65"/>
      <c r="E99" s="48"/>
      <c r="F99" s="48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</row>
  </sheetData>
  <sheetProtection/>
  <mergeCells count="16">
    <mergeCell ref="J32:R32"/>
    <mergeCell ref="A12:C12"/>
    <mergeCell ref="E12:R12"/>
    <mergeCell ref="A84:H84"/>
    <mergeCell ref="A68:C68"/>
    <mergeCell ref="E68:R68"/>
    <mergeCell ref="A94:C94"/>
    <mergeCell ref="E94:R94"/>
    <mergeCell ref="G4:I4"/>
    <mergeCell ref="J4:R4"/>
    <mergeCell ref="A45:C45"/>
    <mergeCell ref="E45:R45"/>
    <mergeCell ref="A57:H57"/>
    <mergeCell ref="G59:I59"/>
    <mergeCell ref="J59:R59"/>
    <mergeCell ref="G32:I32"/>
  </mergeCells>
  <printOptions horizontalCentered="1"/>
  <pageMargins left="0.31496062992125984" right="0.11811023622047245" top="1.062992125984252" bottom="0.3149606299212598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AW88"/>
  <sheetViews>
    <sheetView zoomScale="80" zoomScaleNormal="80" zoomScaleSheetLayoutView="90" zoomScalePageLayoutView="0" workbookViewId="0" topLeftCell="A58">
      <selection activeCell="D68" sqref="D68"/>
    </sheetView>
  </sheetViews>
  <sheetFormatPr defaultColWidth="9.140625" defaultRowHeight="12.75"/>
  <cols>
    <col min="1" max="1" width="5.7109375" style="27" customWidth="1"/>
    <col min="2" max="2" width="24.7109375" style="27" customWidth="1"/>
    <col min="3" max="3" width="28.8515625" style="27" customWidth="1"/>
    <col min="4" max="4" width="11.57421875" style="27" customWidth="1"/>
    <col min="5" max="5" width="10.7109375" style="27" customWidth="1"/>
    <col min="6" max="6" width="11.7109375" style="27" customWidth="1"/>
    <col min="7" max="7" width="13.57421875" style="27" customWidth="1"/>
    <col min="8" max="8" width="3.8515625" style="27" customWidth="1"/>
    <col min="9" max="9" width="3.7109375" style="27" customWidth="1"/>
    <col min="10" max="10" width="3.140625" style="27" customWidth="1"/>
    <col min="11" max="11" width="3.8515625" style="27" customWidth="1"/>
    <col min="12" max="13" width="4.00390625" style="27" customWidth="1"/>
    <col min="14" max="14" width="4.28125" style="27" customWidth="1"/>
    <col min="15" max="16" width="4.140625" style="27" customWidth="1"/>
    <col min="17" max="19" width="4.00390625" style="27" customWidth="1"/>
    <col min="20" max="16384" width="9.140625" style="27" customWidth="1"/>
  </cols>
  <sheetData>
    <row r="2" spans="15:17" s="169" customFormat="1" ht="18.75">
      <c r="O2" s="607" t="s">
        <v>267</v>
      </c>
      <c r="P2" s="607"/>
      <c r="Q2" s="607"/>
    </row>
    <row r="3" spans="1:19" s="169" customFormat="1" ht="18.75">
      <c r="A3" s="632" t="s">
        <v>268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</row>
    <row r="4" spans="1:19" s="169" customFormat="1" ht="18.75">
      <c r="A4" s="632" t="s">
        <v>345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</row>
    <row r="5" spans="1:19" s="169" customFormat="1" ht="18.75">
      <c r="A5" s="632" t="s">
        <v>1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</row>
    <row r="6" spans="1:19" s="169" customFormat="1" ht="18.7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7" s="169" customFormat="1" ht="18.75">
      <c r="A7" s="559" t="s">
        <v>269</v>
      </c>
      <c r="B7" s="559"/>
      <c r="C7" s="559"/>
      <c r="D7" s="559"/>
      <c r="E7" s="559"/>
      <c r="F7" s="559"/>
      <c r="G7" s="559"/>
    </row>
    <row r="8" spans="1:7" s="169" customFormat="1" ht="18.75">
      <c r="A8" s="633" t="s">
        <v>313</v>
      </c>
      <c r="B8" s="633"/>
      <c r="C8" s="633"/>
      <c r="D8" s="633"/>
      <c r="E8" s="633"/>
      <c r="F8" s="633"/>
      <c r="G8" s="633"/>
    </row>
    <row r="9" spans="1:20" s="272" customFormat="1" ht="18.75">
      <c r="A9" s="340" t="s">
        <v>178</v>
      </c>
      <c r="B9" s="340" t="s">
        <v>270</v>
      </c>
      <c r="C9" s="340" t="s">
        <v>13</v>
      </c>
      <c r="D9" s="340" t="s">
        <v>429</v>
      </c>
      <c r="E9" s="340" t="s">
        <v>15</v>
      </c>
      <c r="F9" s="340" t="s">
        <v>16</v>
      </c>
      <c r="G9" s="340" t="s">
        <v>271</v>
      </c>
      <c r="H9" s="568" t="s">
        <v>346</v>
      </c>
      <c r="I9" s="569"/>
      <c r="J9" s="570"/>
      <c r="K9" s="568" t="s">
        <v>347</v>
      </c>
      <c r="L9" s="569"/>
      <c r="M9" s="569"/>
      <c r="N9" s="569"/>
      <c r="O9" s="569"/>
      <c r="P9" s="569"/>
      <c r="Q9" s="569"/>
      <c r="R9" s="569"/>
      <c r="S9" s="570"/>
      <c r="T9" s="554" t="s">
        <v>423</v>
      </c>
    </row>
    <row r="10" spans="1:49" s="257" customFormat="1" ht="18.75">
      <c r="A10" s="402" t="s">
        <v>179</v>
      </c>
      <c r="B10" s="402"/>
      <c r="C10" s="402" t="s">
        <v>270</v>
      </c>
      <c r="D10" s="344" t="s">
        <v>430</v>
      </c>
      <c r="E10" s="402" t="s">
        <v>272</v>
      </c>
      <c r="F10" s="402" t="s">
        <v>17</v>
      </c>
      <c r="G10" s="402" t="s">
        <v>273</v>
      </c>
      <c r="H10" s="340" t="s">
        <v>19</v>
      </c>
      <c r="I10" s="340" t="s">
        <v>20</v>
      </c>
      <c r="J10" s="340" t="s">
        <v>21</v>
      </c>
      <c r="K10" s="340" t="s">
        <v>22</v>
      </c>
      <c r="L10" s="340" t="s">
        <v>23</v>
      </c>
      <c r="M10" s="340" t="s">
        <v>24</v>
      </c>
      <c r="N10" s="340" t="s">
        <v>25</v>
      </c>
      <c r="O10" s="340" t="s">
        <v>26</v>
      </c>
      <c r="P10" s="340" t="s">
        <v>27</v>
      </c>
      <c r="Q10" s="340" t="s">
        <v>28</v>
      </c>
      <c r="R10" s="340" t="s">
        <v>29</v>
      </c>
      <c r="S10" s="340" t="s">
        <v>30</v>
      </c>
      <c r="T10" s="555"/>
      <c r="U10" s="420"/>
      <c r="V10" s="420"/>
      <c r="W10" s="420"/>
      <c r="X10" s="420"/>
      <c r="Y10" s="420"/>
      <c r="Z10" s="420"/>
      <c r="AA10" s="420"/>
      <c r="AB10" s="420"/>
      <c r="AC10" s="420"/>
      <c r="AD10" s="420"/>
      <c r="AE10" s="420"/>
      <c r="AF10" s="420"/>
      <c r="AG10" s="420"/>
      <c r="AH10" s="420"/>
      <c r="AI10" s="420"/>
      <c r="AJ10" s="420"/>
      <c r="AK10" s="420"/>
      <c r="AL10" s="420"/>
      <c r="AM10" s="420"/>
      <c r="AN10" s="420"/>
      <c r="AO10" s="420"/>
      <c r="AP10" s="420"/>
      <c r="AQ10" s="420"/>
      <c r="AR10" s="420"/>
      <c r="AS10" s="420"/>
      <c r="AT10" s="420"/>
      <c r="AU10" s="420"/>
      <c r="AV10" s="420"/>
      <c r="AW10" s="420"/>
    </row>
    <row r="11" spans="1:49" s="412" customFormat="1" ht="18.75">
      <c r="A11" s="407">
        <v>1</v>
      </c>
      <c r="B11" s="408" t="s">
        <v>396</v>
      </c>
      <c r="C11" s="409" t="s">
        <v>397</v>
      </c>
      <c r="D11" s="409" t="s">
        <v>396</v>
      </c>
      <c r="E11" s="442">
        <v>3500</v>
      </c>
      <c r="F11" s="407" t="s">
        <v>36</v>
      </c>
      <c r="G11" s="410" t="s">
        <v>9</v>
      </c>
      <c r="H11" s="404"/>
      <c r="I11" s="411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53">
        <v>243862</v>
      </c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</row>
    <row r="12" spans="1:49" s="418" customFormat="1" ht="18.75">
      <c r="A12" s="413"/>
      <c r="B12" s="414"/>
      <c r="C12" s="413" t="s">
        <v>398</v>
      </c>
      <c r="D12" s="413"/>
      <c r="E12" s="423"/>
      <c r="F12" s="415"/>
      <c r="G12" s="416"/>
      <c r="H12" s="406"/>
      <c r="I12" s="417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13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</row>
    <row r="13" spans="1:49" s="405" customFormat="1" ht="18.75">
      <c r="A13" s="407">
        <v>2</v>
      </c>
      <c r="B13" s="422" t="s">
        <v>399</v>
      </c>
      <c r="C13" s="419" t="s">
        <v>400</v>
      </c>
      <c r="D13" s="537" t="s">
        <v>502</v>
      </c>
      <c r="E13" s="442">
        <v>6000</v>
      </c>
      <c r="F13" s="407" t="s">
        <v>36</v>
      </c>
      <c r="G13" s="410" t="s">
        <v>9</v>
      </c>
      <c r="H13" s="404"/>
      <c r="I13" s="411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53">
        <v>243862</v>
      </c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</row>
    <row r="14" spans="1:49" s="405" customFormat="1" ht="18.75">
      <c r="A14" s="413"/>
      <c r="B14" s="414"/>
      <c r="C14" s="423" t="s">
        <v>401</v>
      </c>
      <c r="D14" s="423"/>
      <c r="E14" s="423"/>
      <c r="F14" s="415"/>
      <c r="G14" s="416"/>
      <c r="H14" s="406"/>
      <c r="I14" s="417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13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</row>
    <row r="15" spans="1:49" s="405" customFormat="1" ht="18.75">
      <c r="A15" s="407">
        <v>3</v>
      </c>
      <c r="B15" s="422" t="s">
        <v>316</v>
      </c>
      <c r="C15" s="419" t="s">
        <v>402</v>
      </c>
      <c r="D15" s="419" t="s">
        <v>503</v>
      </c>
      <c r="E15" s="443">
        <v>6500</v>
      </c>
      <c r="F15" s="407" t="s">
        <v>36</v>
      </c>
      <c r="G15" s="410" t="s">
        <v>9</v>
      </c>
      <c r="H15" s="404"/>
      <c r="I15" s="411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53">
        <v>243862</v>
      </c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421"/>
    </row>
    <row r="16" spans="1:49" s="405" customFormat="1" ht="18.75">
      <c r="A16" s="415"/>
      <c r="B16" s="414"/>
      <c r="C16" s="423" t="s">
        <v>401</v>
      </c>
      <c r="D16" s="423"/>
      <c r="E16" s="415"/>
      <c r="F16" s="415"/>
      <c r="G16" s="416"/>
      <c r="H16" s="406"/>
      <c r="I16" s="417"/>
      <c r="J16" s="406"/>
      <c r="K16" s="406"/>
      <c r="L16" s="406"/>
      <c r="M16" s="406"/>
      <c r="N16" s="406"/>
      <c r="O16" s="406"/>
      <c r="P16" s="406"/>
      <c r="Q16" s="406"/>
      <c r="R16" s="406"/>
      <c r="S16" s="406"/>
      <c r="T16" s="413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1"/>
      <c r="AR16" s="421"/>
      <c r="AS16" s="421"/>
      <c r="AT16" s="421"/>
      <c r="AU16" s="421"/>
      <c r="AV16" s="421"/>
      <c r="AW16" s="421"/>
    </row>
    <row r="17" spans="1:49" s="405" customFormat="1" ht="18.75">
      <c r="A17" s="407">
        <v>4</v>
      </c>
      <c r="B17" s="422" t="s">
        <v>403</v>
      </c>
      <c r="C17" s="419" t="s">
        <v>404</v>
      </c>
      <c r="D17" s="419" t="s">
        <v>403</v>
      </c>
      <c r="E17" s="443">
        <v>6000</v>
      </c>
      <c r="F17" s="407" t="s">
        <v>36</v>
      </c>
      <c r="G17" s="410" t="s">
        <v>9</v>
      </c>
      <c r="H17" s="404"/>
      <c r="I17" s="411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53">
        <v>243862</v>
      </c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</row>
    <row r="18" spans="1:49" s="405" customFormat="1" ht="18.75">
      <c r="A18" s="415"/>
      <c r="B18" s="414"/>
      <c r="C18" s="423" t="s">
        <v>401</v>
      </c>
      <c r="D18" s="423"/>
      <c r="E18" s="415"/>
      <c r="F18" s="415"/>
      <c r="G18" s="416"/>
      <c r="H18" s="406"/>
      <c r="I18" s="417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13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1"/>
      <c r="AG18" s="421"/>
      <c r="AH18" s="421"/>
      <c r="AI18" s="421"/>
      <c r="AJ18" s="421"/>
      <c r="AK18" s="421"/>
      <c r="AL18" s="421"/>
      <c r="AM18" s="421"/>
      <c r="AN18" s="421"/>
      <c r="AO18" s="421"/>
      <c r="AP18" s="421"/>
      <c r="AQ18" s="421"/>
      <c r="AR18" s="421"/>
      <c r="AS18" s="421"/>
      <c r="AT18" s="421"/>
      <c r="AU18" s="421"/>
      <c r="AV18" s="421"/>
      <c r="AW18" s="421"/>
    </row>
    <row r="19" spans="1:20" s="169" customFormat="1" ht="18.75">
      <c r="A19" s="607" t="s">
        <v>8</v>
      </c>
      <c r="B19" s="607"/>
      <c r="C19" s="607"/>
      <c r="D19" s="507"/>
      <c r="E19" s="266">
        <f>SUM(E11:E18)</f>
        <v>22000</v>
      </c>
      <c r="F19" s="638"/>
      <c r="G19" s="638"/>
      <c r="H19" s="638"/>
      <c r="I19" s="638"/>
      <c r="J19" s="638"/>
      <c r="K19" s="638"/>
      <c r="L19" s="638"/>
      <c r="M19" s="638"/>
      <c r="N19" s="638"/>
      <c r="O19" s="638"/>
      <c r="P19" s="638"/>
      <c r="Q19" s="638"/>
      <c r="R19" s="638"/>
      <c r="S19" s="638"/>
      <c r="T19" s="455"/>
    </row>
    <row r="20" spans="1:20" s="120" customFormat="1" ht="18.75">
      <c r="A20" s="117"/>
      <c r="B20" s="117"/>
      <c r="C20" s="117"/>
      <c r="D20" s="117"/>
      <c r="E20" s="118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36"/>
    </row>
    <row r="21" spans="1:20" s="120" customFormat="1" ht="18.75">
      <c r="A21" s="117"/>
      <c r="B21" s="117"/>
      <c r="C21" s="117"/>
      <c r="D21" s="117"/>
      <c r="E21" s="118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36"/>
    </row>
    <row r="22" spans="1:20" s="120" customFormat="1" ht="18.75">
      <c r="A22" s="117"/>
      <c r="B22" s="117"/>
      <c r="C22" s="117"/>
      <c r="D22" s="117"/>
      <c r="E22" s="118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36"/>
    </row>
    <row r="23" spans="1:20" s="120" customFormat="1" ht="18.75">
      <c r="A23" s="117"/>
      <c r="B23" s="117"/>
      <c r="C23" s="117"/>
      <c r="D23" s="117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36"/>
    </row>
    <row r="24" spans="1:20" s="120" customFormat="1" ht="18.75">
      <c r="A24" s="117"/>
      <c r="B24" s="117"/>
      <c r="C24" s="117"/>
      <c r="D24" s="117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36"/>
    </row>
    <row r="25" spans="1:20" s="120" customFormat="1" ht="18.75">
      <c r="A25" s="117"/>
      <c r="B25" s="117"/>
      <c r="C25" s="117"/>
      <c r="D25" s="117"/>
      <c r="E25" s="118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36"/>
    </row>
    <row r="26" spans="1:20" s="120" customFormat="1" ht="18.75">
      <c r="A26" s="117"/>
      <c r="B26" s="117"/>
      <c r="C26" s="117"/>
      <c r="D26" s="117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36"/>
    </row>
    <row r="27" spans="1:20" s="120" customFormat="1" ht="18.75">
      <c r="A27" s="117"/>
      <c r="B27" s="117"/>
      <c r="C27" s="117"/>
      <c r="D27" s="117"/>
      <c r="E27" s="118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36"/>
    </row>
    <row r="28" spans="1:20" s="120" customFormat="1" ht="18.75">
      <c r="A28" s="117"/>
      <c r="B28" s="117"/>
      <c r="C28" s="117"/>
      <c r="D28" s="117"/>
      <c r="E28" s="118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36"/>
    </row>
    <row r="29" spans="1:20" s="120" customFormat="1" ht="18.75">
      <c r="A29" s="117"/>
      <c r="B29" s="117"/>
      <c r="C29" s="117"/>
      <c r="D29" s="117"/>
      <c r="E29" s="118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36"/>
    </row>
    <row r="30" spans="1:20" s="120" customFormat="1" ht="18.75">
      <c r="A30" s="117"/>
      <c r="B30" s="117"/>
      <c r="C30" s="117"/>
      <c r="D30" s="117"/>
      <c r="E30" s="118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275">
        <v>28</v>
      </c>
    </row>
    <row r="31" spans="1:20" s="277" customFormat="1" ht="18.75">
      <c r="A31" s="273"/>
      <c r="B31" s="273"/>
      <c r="C31" s="273"/>
      <c r="D31" s="273"/>
      <c r="E31" s="274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6"/>
    </row>
    <row r="32" spans="15:17" s="169" customFormat="1" ht="18.75">
      <c r="O32" s="607" t="s">
        <v>267</v>
      </c>
      <c r="P32" s="607"/>
      <c r="Q32" s="607"/>
    </row>
    <row r="33" spans="1:19" s="169" customFormat="1" ht="18.75">
      <c r="A33" s="632" t="s">
        <v>268</v>
      </c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</row>
    <row r="34" spans="1:19" s="169" customFormat="1" ht="18.75">
      <c r="A34" s="632" t="s">
        <v>345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</row>
    <row r="35" spans="1:19" s="169" customFormat="1" ht="18.75">
      <c r="A35" s="632" t="s">
        <v>1</v>
      </c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</row>
    <row r="36" spans="1:19" s="169" customFormat="1" ht="18.7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</row>
    <row r="37" spans="1:7" s="169" customFormat="1" ht="18.75">
      <c r="A37" s="559" t="s">
        <v>269</v>
      </c>
      <c r="B37" s="559"/>
      <c r="C37" s="559"/>
      <c r="D37" s="559"/>
      <c r="E37" s="559"/>
      <c r="F37" s="559"/>
      <c r="G37" s="559"/>
    </row>
    <row r="38" spans="1:7" s="169" customFormat="1" ht="18.75">
      <c r="A38" s="633" t="s">
        <v>409</v>
      </c>
      <c r="B38" s="633"/>
      <c r="C38" s="633"/>
      <c r="D38" s="633"/>
      <c r="E38" s="633"/>
      <c r="F38" s="633"/>
      <c r="G38" s="633"/>
    </row>
    <row r="39" spans="1:20" s="272" customFormat="1" ht="18.75" customHeight="1">
      <c r="A39" s="340" t="s">
        <v>178</v>
      </c>
      <c r="B39" s="340" t="s">
        <v>270</v>
      </c>
      <c r="C39" s="340" t="s">
        <v>13</v>
      </c>
      <c r="D39" s="340" t="s">
        <v>429</v>
      </c>
      <c r="E39" s="340" t="s">
        <v>15</v>
      </c>
      <c r="F39" s="340" t="s">
        <v>16</v>
      </c>
      <c r="G39" s="340" t="s">
        <v>271</v>
      </c>
      <c r="H39" s="568" t="s">
        <v>346</v>
      </c>
      <c r="I39" s="569"/>
      <c r="J39" s="570"/>
      <c r="K39" s="568" t="s">
        <v>347</v>
      </c>
      <c r="L39" s="569"/>
      <c r="M39" s="569"/>
      <c r="N39" s="569"/>
      <c r="O39" s="569"/>
      <c r="P39" s="569"/>
      <c r="Q39" s="569"/>
      <c r="R39" s="569"/>
      <c r="S39" s="570"/>
      <c r="T39" s="554" t="s">
        <v>423</v>
      </c>
    </row>
    <row r="40" spans="1:49" s="257" customFormat="1" ht="18.75">
      <c r="A40" s="344" t="s">
        <v>179</v>
      </c>
      <c r="B40" s="344"/>
      <c r="C40" s="344" t="s">
        <v>270</v>
      </c>
      <c r="D40" s="344" t="s">
        <v>430</v>
      </c>
      <c r="E40" s="344" t="s">
        <v>272</v>
      </c>
      <c r="F40" s="344" t="s">
        <v>17</v>
      </c>
      <c r="G40" s="344" t="s">
        <v>273</v>
      </c>
      <c r="H40" s="432" t="s">
        <v>19</v>
      </c>
      <c r="I40" s="432" t="s">
        <v>20</v>
      </c>
      <c r="J40" s="432" t="s">
        <v>21</v>
      </c>
      <c r="K40" s="432" t="s">
        <v>22</v>
      </c>
      <c r="L40" s="432" t="s">
        <v>23</v>
      </c>
      <c r="M40" s="432" t="s">
        <v>24</v>
      </c>
      <c r="N40" s="432" t="s">
        <v>25</v>
      </c>
      <c r="O40" s="432" t="s">
        <v>26</v>
      </c>
      <c r="P40" s="432" t="s">
        <v>27</v>
      </c>
      <c r="Q40" s="432" t="s">
        <v>28</v>
      </c>
      <c r="R40" s="432" t="s">
        <v>29</v>
      </c>
      <c r="S40" s="432" t="s">
        <v>30</v>
      </c>
      <c r="T40" s="555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0"/>
      <c r="AN40" s="420"/>
      <c r="AO40" s="420"/>
      <c r="AP40" s="420"/>
      <c r="AQ40" s="420"/>
      <c r="AR40" s="420"/>
      <c r="AS40" s="420"/>
      <c r="AT40" s="420"/>
      <c r="AU40" s="420"/>
      <c r="AV40" s="420"/>
      <c r="AW40" s="420"/>
    </row>
    <row r="41" spans="1:49" s="405" customFormat="1" ht="18.75">
      <c r="A41" s="407">
        <v>1</v>
      </c>
      <c r="B41" s="422" t="s">
        <v>405</v>
      </c>
      <c r="C41" s="419" t="s">
        <v>406</v>
      </c>
      <c r="D41" s="534" t="s">
        <v>504</v>
      </c>
      <c r="E41" s="424">
        <v>5500</v>
      </c>
      <c r="F41" s="407" t="s">
        <v>36</v>
      </c>
      <c r="G41" s="410" t="s">
        <v>238</v>
      </c>
      <c r="H41" s="404"/>
      <c r="I41" s="411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53">
        <v>243862</v>
      </c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</row>
    <row r="42" spans="1:49" s="405" customFormat="1" ht="18.75">
      <c r="A42" s="415"/>
      <c r="B42" s="414"/>
      <c r="C42" s="423" t="s">
        <v>407</v>
      </c>
      <c r="D42" s="535"/>
      <c r="E42" s="425"/>
      <c r="F42" s="415"/>
      <c r="G42" s="416"/>
      <c r="H42" s="406"/>
      <c r="I42" s="417"/>
      <c r="J42" s="406"/>
      <c r="K42" s="406"/>
      <c r="L42" s="406"/>
      <c r="M42" s="406"/>
      <c r="N42" s="406"/>
      <c r="O42" s="406"/>
      <c r="P42" s="406"/>
      <c r="Q42" s="406"/>
      <c r="R42" s="406"/>
      <c r="S42" s="406"/>
      <c r="T42" s="480"/>
      <c r="U42" s="421"/>
      <c r="V42" s="421"/>
      <c r="W42" s="421"/>
      <c r="X42" s="421"/>
      <c r="Y42" s="421"/>
      <c r="Z42" s="421"/>
      <c r="AA42" s="421"/>
      <c r="AB42" s="421"/>
      <c r="AC42" s="421"/>
      <c r="AD42" s="421"/>
      <c r="AE42" s="421"/>
      <c r="AF42" s="421"/>
      <c r="AG42" s="421"/>
      <c r="AH42" s="421"/>
      <c r="AI42" s="421"/>
      <c r="AJ42" s="421"/>
      <c r="AK42" s="421"/>
      <c r="AL42" s="421"/>
      <c r="AM42" s="421"/>
      <c r="AN42" s="421"/>
      <c r="AO42" s="421"/>
      <c r="AP42" s="421"/>
      <c r="AQ42" s="421"/>
      <c r="AR42" s="421"/>
      <c r="AS42" s="421"/>
      <c r="AT42" s="421"/>
      <c r="AU42" s="421"/>
      <c r="AV42" s="421"/>
      <c r="AW42" s="421"/>
    </row>
    <row r="43" spans="1:20" s="169" customFormat="1" ht="18.75">
      <c r="A43" s="619" t="s">
        <v>8</v>
      </c>
      <c r="B43" s="619"/>
      <c r="C43" s="619"/>
      <c r="D43" s="508"/>
      <c r="E43" s="271">
        <f>SUM(E41:E41)</f>
        <v>5500</v>
      </c>
      <c r="F43" s="631"/>
      <c r="G43" s="631"/>
      <c r="H43" s="631"/>
      <c r="I43" s="631"/>
      <c r="J43" s="631"/>
      <c r="K43" s="631"/>
      <c r="L43" s="631"/>
      <c r="M43" s="631"/>
      <c r="N43" s="631"/>
      <c r="O43" s="631"/>
      <c r="P43" s="631"/>
      <c r="Q43" s="631"/>
      <c r="R43" s="631"/>
      <c r="S43" s="631"/>
      <c r="T43" s="455"/>
    </row>
    <row r="46" ht="18.75"/>
    <row r="47" ht="18.75"/>
    <row r="59" spans="16:20" ht="20.25">
      <c r="P59" s="147"/>
      <c r="T59" s="173">
        <v>29</v>
      </c>
    </row>
    <row r="60" spans="1:20" s="277" customFormat="1" ht="18.75">
      <c r="A60" s="273"/>
      <c r="B60" s="273"/>
      <c r="C60" s="273"/>
      <c r="D60" s="273"/>
      <c r="E60" s="274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6"/>
    </row>
    <row r="61" spans="15:17" s="169" customFormat="1" ht="18.75">
      <c r="O61" s="556" t="s">
        <v>267</v>
      </c>
      <c r="P61" s="557"/>
      <c r="Q61" s="558"/>
    </row>
    <row r="62" spans="1:19" s="169" customFormat="1" ht="18.75">
      <c r="A62" s="632" t="s">
        <v>268</v>
      </c>
      <c r="B62" s="632"/>
      <c r="C62" s="632"/>
      <c r="D62" s="632"/>
      <c r="E62" s="632"/>
      <c r="F62" s="632"/>
      <c r="G62" s="632"/>
      <c r="H62" s="632"/>
      <c r="I62" s="632"/>
      <c r="J62" s="632"/>
      <c r="K62" s="632"/>
      <c r="L62" s="632"/>
      <c r="M62" s="632"/>
      <c r="N62" s="632"/>
      <c r="O62" s="632"/>
      <c r="P62" s="632"/>
      <c r="Q62" s="632"/>
      <c r="R62" s="632"/>
      <c r="S62" s="632"/>
    </row>
    <row r="63" spans="1:19" s="169" customFormat="1" ht="18.75">
      <c r="A63" s="632" t="s">
        <v>345</v>
      </c>
      <c r="B63" s="632"/>
      <c r="C63" s="632"/>
      <c r="D63" s="632"/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</row>
    <row r="64" spans="1:19" s="169" customFormat="1" ht="18.75">
      <c r="A64" s="632" t="s">
        <v>1</v>
      </c>
      <c r="B64" s="632"/>
      <c r="C64" s="632"/>
      <c r="D64" s="632"/>
      <c r="E64" s="632"/>
      <c r="F64" s="632"/>
      <c r="G64" s="632"/>
      <c r="H64" s="632"/>
      <c r="I64" s="632"/>
      <c r="J64" s="632"/>
      <c r="K64" s="632"/>
      <c r="L64" s="632"/>
      <c r="M64" s="632"/>
      <c r="N64" s="632"/>
      <c r="O64" s="632"/>
      <c r="P64" s="632"/>
      <c r="Q64" s="632"/>
      <c r="R64" s="632"/>
      <c r="S64" s="632"/>
    </row>
    <row r="65" spans="1:19" s="169" customFormat="1" ht="18.7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</row>
    <row r="66" spans="1:7" s="169" customFormat="1" ht="18.75">
      <c r="A66" s="559" t="s">
        <v>269</v>
      </c>
      <c r="B66" s="559"/>
      <c r="C66" s="559"/>
      <c r="D66" s="559"/>
      <c r="E66" s="559"/>
      <c r="F66" s="559"/>
      <c r="G66" s="559"/>
    </row>
    <row r="67" spans="1:7" s="169" customFormat="1" ht="18.75">
      <c r="A67" s="633" t="s">
        <v>410</v>
      </c>
      <c r="B67" s="633"/>
      <c r="C67" s="633"/>
      <c r="D67" s="633"/>
      <c r="E67" s="633"/>
      <c r="F67" s="633"/>
      <c r="G67" s="633"/>
    </row>
    <row r="68" spans="1:20" ht="18.75">
      <c r="A68" s="340" t="s">
        <v>178</v>
      </c>
      <c r="B68" s="340" t="s">
        <v>270</v>
      </c>
      <c r="C68" s="340" t="s">
        <v>13</v>
      </c>
      <c r="D68" s="340" t="s">
        <v>429</v>
      </c>
      <c r="E68" s="340" t="s">
        <v>15</v>
      </c>
      <c r="F68" s="340" t="s">
        <v>16</v>
      </c>
      <c r="G68" s="340" t="s">
        <v>271</v>
      </c>
      <c r="H68" s="568" t="s">
        <v>324</v>
      </c>
      <c r="I68" s="569"/>
      <c r="J68" s="570"/>
      <c r="K68" s="568" t="s">
        <v>325</v>
      </c>
      <c r="L68" s="569"/>
      <c r="M68" s="569"/>
      <c r="N68" s="569"/>
      <c r="O68" s="569"/>
      <c r="P68" s="569"/>
      <c r="Q68" s="569"/>
      <c r="R68" s="569"/>
      <c r="S68" s="570"/>
      <c r="T68" s="369" t="s">
        <v>17</v>
      </c>
    </row>
    <row r="69" spans="1:20" s="257" customFormat="1" ht="18.75">
      <c r="A69" s="402" t="s">
        <v>179</v>
      </c>
      <c r="B69" s="402"/>
      <c r="C69" s="402" t="s">
        <v>270</v>
      </c>
      <c r="D69" s="344" t="s">
        <v>430</v>
      </c>
      <c r="E69" s="402" t="s">
        <v>272</v>
      </c>
      <c r="F69" s="402" t="s">
        <v>17</v>
      </c>
      <c r="G69" s="402" t="s">
        <v>273</v>
      </c>
      <c r="H69" s="428" t="s">
        <v>19</v>
      </c>
      <c r="I69" s="428" t="s">
        <v>20</v>
      </c>
      <c r="J69" s="428" t="s">
        <v>21</v>
      </c>
      <c r="K69" s="428" t="s">
        <v>22</v>
      </c>
      <c r="L69" s="428" t="s">
        <v>23</v>
      </c>
      <c r="M69" s="428" t="s">
        <v>24</v>
      </c>
      <c r="N69" s="428" t="s">
        <v>25</v>
      </c>
      <c r="O69" s="428" t="s">
        <v>26</v>
      </c>
      <c r="P69" s="428" t="s">
        <v>27</v>
      </c>
      <c r="Q69" s="428" t="s">
        <v>28</v>
      </c>
      <c r="R69" s="428" t="s">
        <v>29</v>
      </c>
      <c r="S69" s="428" t="s">
        <v>30</v>
      </c>
      <c r="T69" s="447" t="s">
        <v>417</v>
      </c>
    </row>
    <row r="70" spans="1:20" s="194" customFormat="1" ht="18.75">
      <c r="A70" s="157">
        <v>1</v>
      </c>
      <c r="B70" s="260" t="s">
        <v>316</v>
      </c>
      <c r="C70" s="419" t="s">
        <v>402</v>
      </c>
      <c r="D70" s="534" t="s">
        <v>505</v>
      </c>
      <c r="E70" s="424">
        <v>13000</v>
      </c>
      <c r="F70" s="407" t="s">
        <v>36</v>
      </c>
      <c r="G70" s="157" t="s">
        <v>101</v>
      </c>
      <c r="H70" s="426"/>
      <c r="I70" s="168"/>
      <c r="J70" s="168"/>
      <c r="K70" s="247"/>
      <c r="L70" s="247"/>
      <c r="M70" s="247"/>
      <c r="N70" s="247"/>
      <c r="O70" s="247"/>
      <c r="P70" s="247"/>
      <c r="Q70" s="247"/>
      <c r="R70" s="247"/>
      <c r="S70" s="247"/>
      <c r="T70" s="453">
        <v>243862</v>
      </c>
    </row>
    <row r="71" spans="1:20" s="139" customFormat="1" ht="18.75">
      <c r="A71" s="141"/>
      <c r="B71" s="236"/>
      <c r="C71" s="423" t="s">
        <v>408</v>
      </c>
      <c r="D71" s="535"/>
      <c r="E71" s="425"/>
      <c r="F71" s="415"/>
      <c r="G71" s="189"/>
      <c r="H71" s="427"/>
      <c r="I71" s="191"/>
      <c r="J71" s="191"/>
      <c r="K71" s="247"/>
      <c r="L71" s="247"/>
      <c r="M71" s="247"/>
      <c r="N71" s="247"/>
      <c r="O71" s="247"/>
      <c r="P71" s="247"/>
      <c r="Q71" s="247"/>
      <c r="R71" s="247"/>
      <c r="S71" s="247"/>
      <c r="T71" s="239"/>
    </row>
    <row r="72" spans="1:20" s="466" customFormat="1" ht="18.75">
      <c r="A72" s="634" t="s">
        <v>8</v>
      </c>
      <c r="B72" s="635"/>
      <c r="C72" s="636"/>
      <c r="D72" s="536"/>
      <c r="E72" s="465">
        <f>SUM(E70:E70)</f>
        <v>13000</v>
      </c>
      <c r="F72" s="637"/>
      <c r="G72" s="637"/>
      <c r="H72" s="637"/>
      <c r="I72" s="637"/>
      <c r="J72" s="637"/>
      <c r="K72" s="637"/>
      <c r="L72" s="637"/>
      <c r="M72" s="637"/>
      <c r="N72" s="637"/>
      <c r="O72" s="637"/>
      <c r="P72" s="637"/>
      <c r="Q72" s="637"/>
      <c r="R72" s="637"/>
      <c r="S72" s="637"/>
      <c r="T72" s="457"/>
    </row>
    <row r="73" spans="1:20" s="463" customFormat="1" ht="19.5" thickBot="1">
      <c r="A73" s="458"/>
      <c r="B73" s="629" t="s">
        <v>339</v>
      </c>
      <c r="C73" s="630"/>
      <c r="D73" s="509"/>
      <c r="E73" s="459">
        <f>SUM(E19+E43+E72)</f>
        <v>40500</v>
      </c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1"/>
      <c r="T73" s="462"/>
    </row>
    <row r="74" ht="19.5" thickTop="1"/>
    <row r="84" ht="20.25">
      <c r="P84" s="147"/>
    </row>
    <row r="88" ht="18.75">
      <c r="T88" s="173">
        <v>30</v>
      </c>
    </row>
  </sheetData>
  <sheetProtection/>
  <mergeCells count="33">
    <mergeCell ref="O2:Q2"/>
    <mergeCell ref="H9:J9"/>
    <mergeCell ref="K9:S9"/>
    <mergeCell ref="A19:C19"/>
    <mergeCell ref="F19:S19"/>
    <mergeCell ref="A3:S3"/>
    <mergeCell ref="A4:S4"/>
    <mergeCell ref="A5:S5"/>
    <mergeCell ref="A7:G7"/>
    <mergeCell ref="A8:G8"/>
    <mergeCell ref="A72:C72"/>
    <mergeCell ref="F72:S72"/>
    <mergeCell ref="A63:S63"/>
    <mergeCell ref="A64:S64"/>
    <mergeCell ref="A66:G66"/>
    <mergeCell ref="A67:G67"/>
    <mergeCell ref="A38:G38"/>
    <mergeCell ref="H39:J39"/>
    <mergeCell ref="K39:S39"/>
    <mergeCell ref="A62:S62"/>
    <mergeCell ref="O61:Q61"/>
    <mergeCell ref="H68:J68"/>
    <mergeCell ref="K68:S68"/>
    <mergeCell ref="T9:T10"/>
    <mergeCell ref="T39:T40"/>
    <mergeCell ref="B73:C73"/>
    <mergeCell ref="A43:C43"/>
    <mergeCell ref="F43:S43"/>
    <mergeCell ref="O32:Q32"/>
    <mergeCell ref="A33:S33"/>
    <mergeCell ref="A34:S34"/>
    <mergeCell ref="A35:S35"/>
    <mergeCell ref="A37:G37"/>
  </mergeCells>
  <conditionalFormatting sqref="D9:D10">
    <cfRule type="expression" priority="3" dxfId="0" stopIfTrue="1">
      <formula>OR(CELL("row")=ROW(),CELL("col")=COLUMN())</formula>
    </cfRule>
  </conditionalFormatting>
  <conditionalFormatting sqref="D39:D40">
    <cfRule type="expression" priority="2" dxfId="0" stopIfTrue="1">
      <formula>OR(CELL("row")=ROW(),CELL("col")=COLUMN())</formula>
    </cfRule>
  </conditionalFormatting>
  <conditionalFormatting sqref="D68:D69">
    <cfRule type="expression" priority="1" dxfId="0" stopIfTrue="1">
      <formula>OR(CELL("row")=ROW(),CELL("col")=COLUMN())</formula>
    </cfRule>
  </conditionalFormatting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95" r:id="rId2"/>
  <rowBreaks count="2" manualBreakCount="2">
    <brk id="30" max="18" man="1"/>
    <brk id="59" max="1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2:U28"/>
  <sheetViews>
    <sheetView zoomScale="80" zoomScaleNormal="80" zoomScaleSheetLayoutView="90" zoomScalePageLayoutView="0" workbookViewId="0" topLeftCell="A1">
      <selection activeCell="D12" sqref="D12"/>
    </sheetView>
  </sheetViews>
  <sheetFormatPr defaultColWidth="9.140625" defaultRowHeight="12.75"/>
  <cols>
    <col min="1" max="1" width="5.7109375" style="27" customWidth="1"/>
    <col min="2" max="2" width="21.7109375" style="27" customWidth="1"/>
    <col min="3" max="3" width="32.8515625" style="27" customWidth="1"/>
    <col min="4" max="4" width="12.421875" style="27" customWidth="1"/>
    <col min="5" max="5" width="10.7109375" style="27" customWidth="1"/>
    <col min="6" max="6" width="11.7109375" style="27" customWidth="1"/>
    <col min="7" max="7" width="13.57421875" style="27" customWidth="1"/>
    <col min="8" max="8" width="3.8515625" style="27" customWidth="1"/>
    <col min="9" max="9" width="3.7109375" style="27" customWidth="1"/>
    <col min="10" max="10" width="3.140625" style="27" customWidth="1"/>
    <col min="11" max="11" width="3.8515625" style="27" customWidth="1"/>
    <col min="12" max="13" width="4.00390625" style="27" customWidth="1"/>
    <col min="14" max="14" width="4.28125" style="27" customWidth="1"/>
    <col min="15" max="16" width="4.140625" style="27" customWidth="1"/>
    <col min="17" max="19" width="4.00390625" style="27" customWidth="1"/>
    <col min="20" max="16384" width="9.140625" style="27" customWidth="1"/>
  </cols>
  <sheetData>
    <row r="2" spans="15:18" s="169" customFormat="1" ht="20.25">
      <c r="O2" s="607" t="s">
        <v>267</v>
      </c>
      <c r="P2" s="607"/>
      <c r="Q2" s="607"/>
      <c r="R2" s="278"/>
    </row>
    <row r="3" s="169" customFormat="1" ht="18.75"/>
    <row r="4" spans="1:19" s="169" customFormat="1" ht="18.75">
      <c r="A4" s="632" t="s">
        <v>268</v>
      </c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</row>
    <row r="5" spans="1:19" s="169" customFormat="1" ht="18.75">
      <c r="A5" s="632" t="s">
        <v>345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</row>
    <row r="6" spans="1:19" s="169" customFormat="1" ht="18.75">
      <c r="A6" s="632" t="s">
        <v>1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</row>
    <row r="7" spans="1:19" s="169" customFormat="1" ht="18.75">
      <c r="A7" s="559" t="s">
        <v>288</v>
      </c>
      <c r="B7" s="559"/>
      <c r="C7" s="559"/>
      <c r="D7" s="559"/>
      <c r="E7" s="559"/>
      <c r="F7" s="559"/>
      <c r="G7" s="559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7" s="169" customFormat="1" ht="18.75">
      <c r="A8" s="633" t="s">
        <v>287</v>
      </c>
      <c r="B8" s="633"/>
      <c r="C8" s="633"/>
      <c r="D8" s="633"/>
      <c r="E8" s="633"/>
      <c r="F8" s="633"/>
      <c r="G8" s="633"/>
    </row>
    <row r="9" spans="1:21" ht="18.75">
      <c r="A9" s="340" t="s">
        <v>178</v>
      </c>
      <c r="B9" s="340" t="s">
        <v>270</v>
      </c>
      <c r="C9" s="340" t="s">
        <v>13</v>
      </c>
      <c r="D9" s="340" t="s">
        <v>429</v>
      </c>
      <c r="E9" s="340" t="s">
        <v>15</v>
      </c>
      <c r="F9" s="340" t="s">
        <v>16</v>
      </c>
      <c r="G9" s="340" t="s">
        <v>271</v>
      </c>
      <c r="H9" s="568" t="s">
        <v>346</v>
      </c>
      <c r="I9" s="569"/>
      <c r="J9" s="570"/>
      <c r="K9" s="568" t="s">
        <v>347</v>
      </c>
      <c r="L9" s="569"/>
      <c r="M9" s="569"/>
      <c r="N9" s="569"/>
      <c r="O9" s="569"/>
      <c r="P9" s="569"/>
      <c r="Q9" s="569"/>
      <c r="R9" s="569"/>
      <c r="S9" s="570"/>
      <c r="T9" s="554" t="s">
        <v>423</v>
      </c>
      <c r="U9" s="272"/>
    </row>
    <row r="10" spans="1:21" s="257" customFormat="1" ht="18.75">
      <c r="A10" s="344" t="s">
        <v>179</v>
      </c>
      <c r="B10" s="344"/>
      <c r="C10" s="344" t="s">
        <v>270</v>
      </c>
      <c r="D10" s="344" t="s">
        <v>430</v>
      </c>
      <c r="E10" s="344" t="s">
        <v>272</v>
      </c>
      <c r="F10" s="344" t="s">
        <v>17</v>
      </c>
      <c r="G10" s="344" t="s">
        <v>273</v>
      </c>
      <c r="H10" s="428" t="s">
        <v>19</v>
      </c>
      <c r="I10" s="428" t="s">
        <v>20</v>
      </c>
      <c r="J10" s="428" t="s">
        <v>21</v>
      </c>
      <c r="K10" s="428" t="s">
        <v>22</v>
      </c>
      <c r="L10" s="428" t="s">
        <v>23</v>
      </c>
      <c r="M10" s="428" t="s">
        <v>24</v>
      </c>
      <c r="N10" s="428" t="s">
        <v>25</v>
      </c>
      <c r="O10" s="428" t="s">
        <v>26</v>
      </c>
      <c r="P10" s="428" t="s">
        <v>27</v>
      </c>
      <c r="Q10" s="428" t="s">
        <v>28</v>
      </c>
      <c r="R10" s="428" t="s">
        <v>29</v>
      </c>
      <c r="S10" s="428" t="s">
        <v>30</v>
      </c>
      <c r="T10" s="555"/>
      <c r="U10" s="272"/>
    </row>
    <row r="11" spans="1:20" s="194" customFormat="1" ht="18.75">
      <c r="A11" s="157">
        <v>1</v>
      </c>
      <c r="B11" s="158" t="s">
        <v>331</v>
      </c>
      <c r="C11" s="158" t="s">
        <v>332</v>
      </c>
      <c r="D11" s="158" t="s">
        <v>506</v>
      </c>
      <c r="E11" s="215">
        <v>60000</v>
      </c>
      <c r="F11" s="157" t="s">
        <v>36</v>
      </c>
      <c r="G11" s="157" t="s">
        <v>239</v>
      </c>
      <c r="H11" s="168"/>
      <c r="I11" s="168"/>
      <c r="J11" s="168"/>
      <c r="K11" s="168"/>
      <c r="L11" s="168"/>
      <c r="M11" s="168"/>
      <c r="N11" s="168"/>
      <c r="O11" s="168"/>
      <c r="P11" s="193"/>
      <c r="Q11" s="168"/>
      <c r="R11" s="168"/>
      <c r="S11" s="168"/>
      <c r="T11" s="453">
        <v>243862</v>
      </c>
    </row>
    <row r="12" spans="1:20" s="194" customFormat="1" ht="18.75">
      <c r="A12" s="179"/>
      <c r="B12" s="184" t="s">
        <v>330</v>
      </c>
      <c r="C12" s="184" t="s">
        <v>333</v>
      </c>
      <c r="D12" s="184"/>
      <c r="E12" s="188"/>
      <c r="F12" s="179"/>
      <c r="G12" s="179"/>
      <c r="H12" s="185"/>
      <c r="I12" s="185"/>
      <c r="J12" s="185"/>
      <c r="K12" s="185"/>
      <c r="L12" s="185"/>
      <c r="M12" s="185"/>
      <c r="N12" s="185"/>
      <c r="O12" s="185"/>
      <c r="P12" s="186"/>
      <c r="Q12" s="185"/>
      <c r="R12" s="185"/>
      <c r="S12" s="185"/>
      <c r="T12" s="185"/>
    </row>
    <row r="13" spans="1:20" s="194" customFormat="1" ht="18.75">
      <c r="A13" s="179"/>
      <c r="B13" s="184"/>
      <c r="C13" s="184"/>
      <c r="D13" s="184"/>
      <c r="E13" s="188"/>
      <c r="F13" s="179"/>
      <c r="G13" s="179"/>
      <c r="H13" s="185"/>
      <c r="I13" s="185"/>
      <c r="J13" s="185"/>
      <c r="K13" s="185"/>
      <c r="L13" s="185"/>
      <c r="M13" s="185"/>
      <c r="N13" s="185"/>
      <c r="O13" s="185"/>
      <c r="P13" s="186"/>
      <c r="Q13" s="185"/>
      <c r="R13" s="185"/>
      <c r="S13" s="185"/>
      <c r="T13" s="191"/>
    </row>
    <row r="14" spans="1:20" s="169" customFormat="1" ht="18.75">
      <c r="A14" s="607" t="s">
        <v>8</v>
      </c>
      <c r="B14" s="607"/>
      <c r="C14" s="607"/>
      <c r="D14" s="507"/>
      <c r="E14" s="266">
        <f>SUM(E11:E13)</f>
        <v>60000</v>
      </c>
      <c r="F14" s="620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2"/>
      <c r="T14" s="455"/>
    </row>
    <row r="15" spans="1:19" ht="18.75">
      <c r="A15" s="48"/>
      <c r="B15" s="39"/>
      <c r="C15" s="39"/>
      <c r="D15" s="39"/>
      <c r="E15" s="50"/>
      <c r="F15" s="48"/>
      <c r="G15" s="4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8.75">
      <c r="A16" s="48"/>
      <c r="B16" s="39"/>
      <c r="C16" s="39"/>
      <c r="D16" s="39"/>
      <c r="E16" s="50"/>
      <c r="F16" s="48"/>
      <c r="G16" s="4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8.75">
      <c r="A17" s="48"/>
      <c r="B17" s="39"/>
      <c r="C17" s="39"/>
      <c r="D17" s="39"/>
      <c r="E17" s="50"/>
      <c r="F17" s="48"/>
      <c r="G17" s="4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8.75">
      <c r="A18" s="48"/>
      <c r="B18" s="39"/>
      <c r="C18" s="39"/>
      <c r="D18" s="39"/>
      <c r="E18" s="50"/>
      <c r="F18" s="48"/>
      <c r="G18" s="4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8.75">
      <c r="A19" s="48"/>
      <c r="B19" s="39"/>
      <c r="C19" s="39"/>
      <c r="D19" s="39"/>
      <c r="E19" s="50"/>
      <c r="F19" s="48"/>
      <c r="G19" s="48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8.75">
      <c r="A20" s="48"/>
      <c r="B20" s="39"/>
      <c r="C20" s="39"/>
      <c r="D20" s="39"/>
      <c r="E20" s="50"/>
      <c r="F20" s="48"/>
      <c r="G20" s="4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8.75">
      <c r="A21" s="48"/>
      <c r="B21" s="39"/>
      <c r="C21" s="39"/>
      <c r="D21" s="39"/>
      <c r="E21" s="50"/>
      <c r="F21" s="48"/>
      <c r="G21" s="4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8.75">
      <c r="A22" s="48"/>
      <c r="B22" s="39"/>
      <c r="C22" s="39"/>
      <c r="D22" s="39"/>
      <c r="E22" s="50"/>
      <c r="F22" s="48"/>
      <c r="G22" s="4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8.75">
      <c r="A23" s="48"/>
      <c r="B23" s="39"/>
      <c r="C23" s="39"/>
      <c r="D23" s="39"/>
      <c r="E23" s="50"/>
      <c r="F23" s="48"/>
      <c r="G23" s="4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ht="18.75"/>
    <row r="25" ht="18.75"/>
    <row r="28" ht="18.75">
      <c r="T28" s="173">
        <v>31</v>
      </c>
    </row>
  </sheetData>
  <sheetProtection/>
  <mergeCells count="11">
    <mergeCell ref="H9:J9"/>
    <mergeCell ref="K9:S9"/>
    <mergeCell ref="T9:T10"/>
    <mergeCell ref="O2:Q2"/>
    <mergeCell ref="A14:C14"/>
    <mergeCell ref="F14:S14"/>
    <mergeCell ref="A4:S4"/>
    <mergeCell ref="A5:S5"/>
    <mergeCell ref="A6:S6"/>
    <mergeCell ref="A7:G7"/>
    <mergeCell ref="A8:G8"/>
  </mergeCells>
  <conditionalFormatting sqref="D9">
    <cfRule type="expression" priority="1" dxfId="0" stopIfTrue="1">
      <formula>OR(CELL("row")=ROW(),CELL("col")=COLUMN())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26"/>
  <sheetViews>
    <sheetView view="pageBreakPreview" zoomScaleSheetLayoutView="100" workbookViewId="0" topLeftCell="A94">
      <selection activeCell="A3" sqref="A3:R3"/>
    </sheetView>
  </sheetViews>
  <sheetFormatPr defaultColWidth="9.140625" defaultRowHeight="12.75"/>
  <cols>
    <col min="1" max="1" width="6.8515625" style="27" customWidth="1"/>
    <col min="2" max="2" width="27.8515625" style="27" customWidth="1"/>
    <col min="3" max="3" width="29.8515625" style="27" customWidth="1"/>
    <col min="4" max="4" width="12.28125" style="27" customWidth="1"/>
    <col min="5" max="5" width="11.421875" style="27" customWidth="1"/>
    <col min="6" max="6" width="14.57421875" style="27" customWidth="1"/>
    <col min="7" max="7" width="3.57421875" style="27" customWidth="1"/>
    <col min="8" max="8" width="3.7109375" style="27" customWidth="1"/>
    <col min="9" max="9" width="3.57421875" style="27" customWidth="1"/>
    <col min="10" max="10" width="3.7109375" style="27" customWidth="1"/>
    <col min="11" max="11" width="4.00390625" style="27" customWidth="1"/>
    <col min="12" max="13" width="3.57421875" style="27" customWidth="1"/>
    <col min="14" max="14" width="3.8515625" style="27" customWidth="1"/>
    <col min="15" max="18" width="3.57421875" style="27" customWidth="1"/>
    <col min="19" max="16384" width="9.140625" style="27" customWidth="1"/>
  </cols>
  <sheetData>
    <row r="1" spans="1:18" ht="18.75">
      <c r="A1" s="548" t="s">
        <v>10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2" spans="1:18" ht="18.75">
      <c r="A2" s="548" t="s">
        <v>95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</row>
    <row r="3" spans="1:18" ht="18.75">
      <c r="A3" s="548" t="s">
        <v>1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</row>
    <row r="4" spans="1:18" ht="18.75">
      <c r="A4" s="28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8.75">
      <c r="A5" s="29" t="s">
        <v>232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18.75">
      <c r="A6" s="30" t="s">
        <v>11</v>
      </c>
      <c r="B6" s="30" t="s">
        <v>12</v>
      </c>
      <c r="C6" s="30" t="s">
        <v>13</v>
      </c>
      <c r="D6" s="30" t="s">
        <v>15</v>
      </c>
      <c r="E6" s="30" t="s">
        <v>16</v>
      </c>
      <c r="F6" s="30" t="s">
        <v>18</v>
      </c>
      <c r="G6" s="542" t="s">
        <v>96</v>
      </c>
      <c r="H6" s="543"/>
      <c r="I6" s="544"/>
      <c r="J6" s="542" t="s">
        <v>97</v>
      </c>
      <c r="K6" s="543"/>
      <c r="L6" s="543"/>
      <c r="M6" s="543"/>
      <c r="N6" s="543"/>
      <c r="O6" s="543"/>
      <c r="P6" s="543"/>
      <c r="Q6" s="543"/>
      <c r="R6" s="544"/>
    </row>
    <row r="7" spans="1:18" ht="18.75">
      <c r="A7" s="31"/>
      <c r="B7" s="31"/>
      <c r="C7" s="31" t="s">
        <v>14</v>
      </c>
      <c r="D7" s="31"/>
      <c r="E7" s="31" t="s">
        <v>17</v>
      </c>
      <c r="F7" s="31" t="s">
        <v>17</v>
      </c>
      <c r="G7" s="32" t="s">
        <v>19</v>
      </c>
      <c r="H7" s="32" t="s">
        <v>20</v>
      </c>
      <c r="I7" s="32" t="s">
        <v>21</v>
      </c>
      <c r="J7" s="32" t="s">
        <v>22</v>
      </c>
      <c r="K7" s="32" t="s">
        <v>23</v>
      </c>
      <c r="L7" s="32" t="s">
        <v>24</v>
      </c>
      <c r="M7" s="32" t="s">
        <v>25</v>
      </c>
      <c r="N7" s="32" t="s">
        <v>26</v>
      </c>
      <c r="O7" s="32" t="s">
        <v>27</v>
      </c>
      <c r="P7" s="32" t="s">
        <v>28</v>
      </c>
      <c r="Q7" s="32" t="s">
        <v>29</v>
      </c>
      <c r="R7" s="32" t="s">
        <v>30</v>
      </c>
    </row>
    <row r="8" spans="1:18" ht="18.75">
      <c r="A8" s="35">
        <v>1</v>
      </c>
      <c r="B8" s="540" t="s">
        <v>227</v>
      </c>
      <c r="C8" s="54" t="s">
        <v>229</v>
      </c>
      <c r="D8" s="64">
        <f>'[1]แยกตามข้อบัญญัติ 59 (2)'!$M$94</f>
        <v>125000</v>
      </c>
      <c r="E8" s="35" t="s">
        <v>36</v>
      </c>
      <c r="F8" s="35" t="s">
        <v>228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ht="18.75">
      <c r="A9" s="35"/>
      <c r="B9" s="541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8.75" customHeight="1">
      <c r="A10" s="30">
        <v>2</v>
      </c>
      <c r="B10" s="540" t="s">
        <v>230</v>
      </c>
      <c r="C10" s="540" t="s">
        <v>231</v>
      </c>
      <c r="D10" s="106">
        <f>'[1]แยกตามข้อบัญญัติ 59 (2)'!$M$95</f>
        <v>990000</v>
      </c>
      <c r="E10" s="30" t="s">
        <v>36</v>
      </c>
      <c r="F10" s="30" t="s">
        <v>190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35"/>
      <c r="B11" s="541"/>
      <c r="C11" s="541"/>
      <c r="D11" s="35"/>
      <c r="E11" s="35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8.75">
      <c r="A12" s="35"/>
      <c r="B12" s="541"/>
      <c r="C12" s="541"/>
      <c r="D12" s="35"/>
      <c r="E12" s="35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8.75">
      <c r="A13" s="35"/>
      <c r="B13" s="35"/>
      <c r="C13" s="541"/>
      <c r="D13" s="35"/>
      <c r="E13" s="35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18.75">
      <c r="A14" s="30"/>
      <c r="B14" s="30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8.75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ht="18.75">
      <c r="A16" s="35"/>
      <c r="B16" s="35"/>
      <c r="C16" s="35"/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8.75">
      <c r="A17" s="35"/>
      <c r="B17" s="35"/>
      <c r="C17" s="35"/>
      <c r="D17" s="35"/>
      <c r="E17" s="35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8.75">
      <c r="A18" s="35"/>
      <c r="B18" s="35"/>
      <c r="C18" s="35"/>
      <c r="D18" s="35"/>
      <c r="E18" s="35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18.75">
      <c r="A19" s="35"/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ht="18.75">
      <c r="A20" s="30">
        <v>1</v>
      </c>
      <c r="B20" s="33" t="s">
        <v>116</v>
      </c>
      <c r="C20" s="61" t="s">
        <v>109</v>
      </c>
      <c r="D20" s="34">
        <v>100000</v>
      </c>
      <c r="E20" s="30" t="s">
        <v>106</v>
      </c>
      <c r="F20" s="30" t="s">
        <v>101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</row>
    <row r="21" spans="1:18" ht="18.75">
      <c r="A21" s="35"/>
      <c r="B21" s="36" t="s">
        <v>103</v>
      </c>
      <c r="C21" s="36" t="s">
        <v>187</v>
      </c>
      <c r="D21" s="36"/>
      <c r="E21" s="35" t="s">
        <v>88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18.75">
      <c r="A22" s="35"/>
      <c r="B22" s="36"/>
      <c r="C22" s="36" t="s">
        <v>104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18.75">
      <c r="A23" s="35"/>
      <c r="B23" s="36"/>
      <c r="C23" s="36" t="s">
        <v>105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8.75">
      <c r="A24" s="35"/>
      <c r="B24" s="36"/>
      <c r="C24" s="36" t="s">
        <v>123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ht="18.75">
      <c r="A25" s="35">
        <v>2</v>
      </c>
      <c r="B25" s="36" t="s">
        <v>107</v>
      </c>
      <c r="C25" s="60" t="s">
        <v>110</v>
      </c>
      <c r="D25" s="37">
        <v>100000</v>
      </c>
      <c r="E25" s="35" t="s">
        <v>118</v>
      </c>
      <c r="F25" s="35" t="s">
        <v>101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ht="18.75">
      <c r="A26" s="35"/>
      <c r="B26" s="36" t="s">
        <v>108</v>
      </c>
      <c r="C26" s="36" t="s">
        <v>111</v>
      </c>
      <c r="D26" s="37"/>
      <c r="E26" s="35" t="s">
        <v>89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18.75">
      <c r="A27" s="35"/>
      <c r="B27" s="38"/>
      <c r="C27" s="36" t="s">
        <v>112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ht="18.75">
      <c r="A28" s="35"/>
      <c r="B28" s="36"/>
      <c r="C28" s="36" t="s">
        <v>113</v>
      </c>
      <c r="D28" s="37"/>
      <c r="E28" s="35"/>
      <c r="F28" s="3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ht="18.75">
      <c r="A29" s="35"/>
      <c r="B29" s="36"/>
      <c r="C29" s="36" t="s">
        <v>114</v>
      </c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18.75">
      <c r="A30" s="35"/>
      <c r="B30" s="36"/>
      <c r="C30" s="36" t="s">
        <v>115</v>
      </c>
      <c r="D30" s="37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ht="18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8.75">
      <c r="A32" s="35">
        <v>3</v>
      </c>
      <c r="B32" s="36" t="s">
        <v>116</v>
      </c>
      <c r="C32" s="61" t="s">
        <v>109</v>
      </c>
      <c r="D32" s="37">
        <v>100000</v>
      </c>
      <c r="E32" s="35" t="s">
        <v>117</v>
      </c>
      <c r="F32" s="35" t="s">
        <v>101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ht="18.75">
      <c r="A33" s="35"/>
      <c r="B33" s="36" t="s">
        <v>125</v>
      </c>
      <c r="C33" s="36" t="s">
        <v>120</v>
      </c>
      <c r="D33" s="37"/>
      <c r="E33" s="35" t="s">
        <v>119</v>
      </c>
      <c r="F33" s="4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8.75">
      <c r="A34" s="35"/>
      <c r="B34" s="36"/>
      <c r="C34" s="36" t="s">
        <v>121</v>
      </c>
      <c r="D34" s="37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18.75">
      <c r="A35" s="35"/>
      <c r="B35" s="36"/>
      <c r="C35" s="36" t="s">
        <v>122</v>
      </c>
      <c r="D35" s="37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8.75">
      <c r="A36" s="35"/>
      <c r="B36" s="36"/>
      <c r="C36" s="36" t="s">
        <v>123</v>
      </c>
      <c r="D36" s="37"/>
      <c r="E36" s="35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8.75">
      <c r="A37" s="35"/>
      <c r="B37" s="36"/>
      <c r="C37" s="36"/>
      <c r="D37" s="37"/>
      <c r="E37" s="35"/>
      <c r="F37" s="35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39" customFormat="1" ht="18.75">
      <c r="A38" s="31"/>
      <c r="B38" s="40"/>
      <c r="C38" s="40"/>
      <c r="D38" s="55"/>
      <c r="E38" s="31"/>
      <c r="F38" s="31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8.75">
      <c r="A39" s="35">
        <v>4</v>
      </c>
      <c r="B39" s="36" t="s">
        <v>107</v>
      </c>
      <c r="C39" s="60" t="s">
        <v>110</v>
      </c>
      <c r="D39" s="37">
        <v>100000</v>
      </c>
      <c r="E39" s="35" t="s">
        <v>91</v>
      </c>
      <c r="F39" s="35" t="s">
        <v>101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18.75">
      <c r="A40" s="35"/>
      <c r="B40" s="36" t="s">
        <v>124</v>
      </c>
      <c r="C40" s="36" t="s">
        <v>111</v>
      </c>
      <c r="D40" s="37"/>
      <c r="E40" s="35" t="s">
        <v>90</v>
      </c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8.75">
      <c r="A41" s="35"/>
      <c r="B41" s="36"/>
      <c r="C41" s="36" t="s">
        <v>112</v>
      </c>
      <c r="D41" s="37"/>
      <c r="E41" s="35"/>
      <c r="F41" s="35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8.75">
      <c r="A42" s="35"/>
      <c r="B42" s="36"/>
      <c r="C42" s="36" t="s">
        <v>113</v>
      </c>
      <c r="D42" s="37"/>
      <c r="E42" s="35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8.75">
      <c r="A43" s="35"/>
      <c r="B43" s="36"/>
      <c r="C43" s="36" t="s">
        <v>114</v>
      </c>
      <c r="D43" s="37"/>
      <c r="E43" s="35"/>
      <c r="F43" s="35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8.75">
      <c r="A44" s="35"/>
      <c r="B44" s="36"/>
      <c r="C44" s="36" t="s">
        <v>115</v>
      </c>
      <c r="D44" s="37"/>
      <c r="E44" s="35"/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39" customFormat="1" ht="18.75">
      <c r="A45" s="31"/>
      <c r="B45" s="40"/>
      <c r="C45" s="40"/>
      <c r="D45" s="55"/>
      <c r="E45" s="31"/>
      <c r="F45" s="31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  <row r="46" spans="1:18" ht="18.75">
      <c r="A46" s="35">
        <v>5</v>
      </c>
      <c r="B46" s="36" t="s">
        <v>107</v>
      </c>
      <c r="C46" s="60" t="s">
        <v>110</v>
      </c>
      <c r="D46" s="37">
        <v>100000</v>
      </c>
      <c r="E46" s="35" t="s">
        <v>127</v>
      </c>
      <c r="F46" s="35" t="s">
        <v>101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ht="18.75">
      <c r="A47" s="35"/>
      <c r="B47" s="36" t="s">
        <v>126</v>
      </c>
      <c r="C47" s="36" t="s">
        <v>111</v>
      </c>
      <c r="D47" s="37"/>
      <c r="E47" s="35" t="s">
        <v>128</v>
      </c>
      <c r="F47" s="35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ht="18.75">
      <c r="A48" s="35"/>
      <c r="B48" s="36"/>
      <c r="C48" s="36" t="s">
        <v>112</v>
      </c>
      <c r="D48" s="37"/>
      <c r="E48" s="35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ht="18.75">
      <c r="A49" s="35"/>
      <c r="B49" s="36"/>
      <c r="C49" s="36" t="s">
        <v>113</v>
      </c>
      <c r="D49" s="36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ht="18.75">
      <c r="A50" s="35"/>
      <c r="B50" s="36"/>
      <c r="C50" s="36" t="s">
        <v>114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ht="18.75">
      <c r="A51" s="35"/>
      <c r="B51" s="36"/>
      <c r="C51" s="36" t="s">
        <v>115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ht="18.75">
      <c r="A52" s="3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18" ht="18.75">
      <c r="A53" s="35">
        <v>6</v>
      </c>
      <c r="B53" s="36" t="s">
        <v>116</v>
      </c>
      <c r="C53" s="61" t="s">
        <v>109</v>
      </c>
      <c r="D53" s="37">
        <v>45000</v>
      </c>
      <c r="E53" s="35" t="s">
        <v>133</v>
      </c>
      <c r="F53" s="35" t="s">
        <v>101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ht="18.75">
      <c r="A54" s="42"/>
      <c r="B54" s="36" t="s">
        <v>135</v>
      </c>
      <c r="C54" s="36" t="s">
        <v>129</v>
      </c>
      <c r="D54" s="37"/>
      <c r="E54" s="35" t="s">
        <v>134</v>
      </c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ht="18.75">
      <c r="A55" s="35"/>
      <c r="B55" s="36"/>
      <c r="C55" s="36" t="s">
        <v>121</v>
      </c>
      <c r="D55" s="37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ht="18.75">
      <c r="A56" s="35"/>
      <c r="B56" s="36"/>
      <c r="C56" s="36" t="s">
        <v>130</v>
      </c>
      <c r="D56" s="37"/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ht="18.75">
      <c r="A57" s="35"/>
      <c r="B57" s="38"/>
      <c r="C57" s="36" t="s">
        <v>123</v>
      </c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ht="18.75">
      <c r="A58" s="35"/>
      <c r="B58" s="36"/>
      <c r="C58" s="36" t="s">
        <v>131</v>
      </c>
      <c r="D58" s="37"/>
      <c r="E58" s="35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ht="18.75">
      <c r="A59" s="35"/>
      <c r="B59" s="36"/>
      <c r="C59" s="36" t="s">
        <v>132</v>
      </c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ht="18.75">
      <c r="A60" s="35"/>
      <c r="B60" s="36"/>
      <c r="C60" s="36"/>
      <c r="D60" s="37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ht="18.75">
      <c r="A61" s="35"/>
      <c r="B61" s="36"/>
      <c r="C61" s="36"/>
      <c r="D61" s="37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ht="18.75">
      <c r="A62" s="31"/>
      <c r="B62" s="40"/>
      <c r="C62" s="40"/>
      <c r="D62" s="55"/>
      <c r="E62" s="31"/>
      <c r="F62" s="31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</row>
    <row r="63" spans="1:18" ht="18.75">
      <c r="A63" s="35">
        <v>7</v>
      </c>
      <c r="B63" s="36" t="s">
        <v>136</v>
      </c>
      <c r="C63" s="60" t="s">
        <v>138</v>
      </c>
      <c r="D63" s="37">
        <v>55000</v>
      </c>
      <c r="E63" s="35" t="s">
        <v>133</v>
      </c>
      <c r="F63" s="35" t="s">
        <v>101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ht="18.75">
      <c r="A64" s="35"/>
      <c r="B64" s="36" t="s">
        <v>137</v>
      </c>
      <c r="C64" s="36" t="s">
        <v>139</v>
      </c>
      <c r="D64" s="44"/>
      <c r="E64" s="35" t="s">
        <v>134</v>
      </c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8.75">
      <c r="A65" s="35"/>
      <c r="B65" s="36"/>
      <c r="C65" s="36" t="s">
        <v>140</v>
      </c>
      <c r="D65" s="37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ht="18.75">
      <c r="A66" s="35"/>
      <c r="B66" s="36"/>
      <c r="C66" s="36" t="s">
        <v>141</v>
      </c>
      <c r="D66" s="37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ht="18.75">
      <c r="A67" s="35"/>
      <c r="B67" s="36"/>
      <c r="C67" s="36" t="s">
        <v>142</v>
      </c>
      <c r="D67" s="37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ht="18.75">
      <c r="A68" s="35"/>
      <c r="B68" s="36"/>
      <c r="C68" s="36" t="s">
        <v>143</v>
      </c>
      <c r="D68" s="44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ht="18.75">
      <c r="A69" s="31"/>
      <c r="B69" s="40"/>
      <c r="C69" s="40"/>
      <c r="D69" s="55"/>
      <c r="E69" s="31"/>
      <c r="F69" s="31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8.75">
      <c r="A70" s="35">
        <v>8</v>
      </c>
      <c r="B70" s="36" t="s">
        <v>145</v>
      </c>
      <c r="C70" s="60" t="s">
        <v>148</v>
      </c>
      <c r="D70" s="37">
        <v>90500</v>
      </c>
      <c r="E70" s="35" t="s">
        <v>144</v>
      </c>
      <c r="F70" s="35" t="s">
        <v>101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ht="18.75">
      <c r="A71" s="35"/>
      <c r="B71" s="36" t="s">
        <v>146</v>
      </c>
      <c r="C71" s="36" t="s">
        <v>149</v>
      </c>
      <c r="D71" s="37"/>
      <c r="E71" s="35" t="s">
        <v>92</v>
      </c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ht="18.75">
      <c r="A72" s="36"/>
      <c r="B72" s="36" t="s">
        <v>147</v>
      </c>
      <c r="C72" s="36" t="s">
        <v>150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ht="18.75">
      <c r="A73" s="36"/>
      <c r="B73" s="36"/>
      <c r="C73" s="36" t="s">
        <v>151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ht="18.75">
      <c r="A74" s="35"/>
      <c r="B74" s="36"/>
      <c r="C74" s="36" t="s">
        <v>152</v>
      </c>
      <c r="D74" s="37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ht="18.75">
      <c r="A75" s="31"/>
      <c r="B75" s="40"/>
      <c r="C75" s="40"/>
      <c r="D75" s="55"/>
      <c r="E75" s="31"/>
      <c r="F75" s="31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ht="18.75">
      <c r="A76" s="35">
        <v>10</v>
      </c>
      <c r="B76" s="36" t="s">
        <v>153</v>
      </c>
      <c r="C76" s="62" t="s">
        <v>153</v>
      </c>
      <c r="D76" s="37">
        <v>99900</v>
      </c>
      <c r="E76" s="35" t="s">
        <v>159</v>
      </c>
      <c r="F76" s="35" t="s">
        <v>101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ht="18.75">
      <c r="A77" s="35"/>
      <c r="B77" s="36" t="s">
        <v>154</v>
      </c>
      <c r="C77" s="36" t="s">
        <v>155</v>
      </c>
      <c r="D77" s="37"/>
      <c r="E77" s="35" t="s">
        <v>160</v>
      </c>
      <c r="F77" s="35"/>
      <c r="G77" s="36"/>
      <c r="H77" s="36"/>
      <c r="I77" s="36"/>
      <c r="J77" s="36"/>
      <c r="K77" s="36"/>
      <c r="L77" s="36"/>
      <c r="M77" s="43"/>
      <c r="N77" s="36"/>
      <c r="O77" s="36"/>
      <c r="P77" s="36"/>
      <c r="Q77" s="36"/>
      <c r="R77" s="36"/>
    </row>
    <row r="78" spans="1:18" ht="18.75">
      <c r="A78" s="42"/>
      <c r="B78" s="43"/>
      <c r="C78" s="36" t="s">
        <v>156</v>
      </c>
      <c r="D78" s="36"/>
      <c r="E78" s="36"/>
      <c r="F78" s="36"/>
      <c r="G78" s="36"/>
      <c r="H78" s="36"/>
      <c r="I78" s="36"/>
      <c r="J78" s="43"/>
      <c r="K78" s="43"/>
      <c r="L78" s="43"/>
      <c r="M78" s="43"/>
      <c r="N78" s="43"/>
      <c r="O78" s="43"/>
      <c r="P78" s="36"/>
      <c r="Q78" s="43"/>
      <c r="R78" s="36"/>
    </row>
    <row r="79" spans="1:18" ht="18.75">
      <c r="A79" s="42"/>
      <c r="B79" s="36"/>
      <c r="C79" s="43" t="s">
        <v>157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6"/>
      <c r="Q79" s="43"/>
      <c r="R79" s="36"/>
    </row>
    <row r="80" spans="1:19" ht="18.75">
      <c r="A80" s="36"/>
      <c r="B80" s="36"/>
      <c r="C80" s="36" t="s">
        <v>158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9"/>
    </row>
    <row r="81" spans="1:19" ht="18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39"/>
    </row>
    <row r="82" spans="1:19" ht="18.75">
      <c r="A82" s="35">
        <v>11</v>
      </c>
      <c r="B82" s="36" t="s">
        <v>161</v>
      </c>
      <c r="C82" s="60" t="s">
        <v>148</v>
      </c>
      <c r="D82" s="43">
        <v>100000</v>
      </c>
      <c r="E82" s="42" t="s">
        <v>163</v>
      </c>
      <c r="F82" s="35" t="s">
        <v>101</v>
      </c>
      <c r="G82" s="43"/>
      <c r="H82" s="43"/>
      <c r="I82" s="43"/>
      <c r="J82" s="43"/>
      <c r="K82" s="43"/>
      <c r="L82" s="43"/>
      <c r="M82" s="43"/>
      <c r="N82" s="43"/>
      <c r="O82" s="43"/>
      <c r="P82" s="36"/>
      <c r="Q82" s="43"/>
      <c r="R82" s="36"/>
      <c r="S82" s="39"/>
    </row>
    <row r="83" spans="1:19" ht="18.75">
      <c r="A83" s="36"/>
      <c r="B83" s="36" t="s">
        <v>146</v>
      </c>
      <c r="C83" s="36" t="s">
        <v>149</v>
      </c>
      <c r="D83" s="36"/>
      <c r="E83" s="35" t="s">
        <v>164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63"/>
      <c r="S83" s="39"/>
    </row>
    <row r="84" spans="1:18" ht="18.75">
      <c r="A84" s="35"/>
      <c r="B84" s="36" t="s">
        <v>162</v>
      </c>
      <c r="C84" s="36" t="s">
        <v>150</v>
      </c>
      <c r="D84" s="37"/>
      <c r="E84" s="35"/>
      <c r="F84" s="35"/>
      <c r="G84" s="36"/>
      <c r="H84" s="36"/>
      <c r="I84" s="36"/>
      <c r="J84" s="43"/>
      <c r="K84" s="43"/>
      <c r="L84" s="43"/>
      <c r="M84" s="36"/>
      <c r="N84" s="36"/>
      <c r="O84" s="43"/>
      <c r="P84" s="36"/>
      <c r="Q84" s="43"/>
      <c r="R84" s="36"/>
    </row>
    <row r="85" spans="1:18" ht="18.75">
      <c r="A85" s="35"/>
      <c r="B85" s="36"/>
      <c r="C85" s="36" t="s">
        <v>151</v>
      </c>
      <c r="D85" s="36"/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ht="18.75">
      <c r="A86" s="31"/>
      <c r="B86" s="40"/>
      <c r="C86" s="40" t="s">
        <v>152</v>
      </c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ht="18.75">
      <c r="A87" s="35">
        <v>12</v>
      </c>
      <c r="B87" s="36" t="s">
        <v>136</v>
      </c>
      <c r="C87" s="60" t="s">
        <v>138</v>
      </c>
      <c r="D87" s="64">
        <v>19700</v>
      </c>
      <c r="E87" s="35" t="s">
        <v>163</v>
      </c>
      <c r="F87" s="35" t="s">
        <v>101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ht="18.75">
      <c r="A88" s="42"/>
      <c r="B88" s="36" t="s">
        <v>165</v>
      </c>
      <c r="C88" s="36" t="s">
        <v>139</v>
      </c>
      <c r="D88" s="36"/>
      <c r="E88" s="35" t="s">
        <v>169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ht="18.75">
      <c r="A89" s="35"/>
      <c r="B89" s="36"/>
      <c r="C89" s="36" t="s">
        <v>166</v>
      </c>
      <c r="D89" s="37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ht="18.75">
      <c r="A90" s="35"/>
      <c r="B90" s="36"/>
      <c r="C90" s="36" t="s">
        <v>141</v>
      </c>
      <c r="D90" s="37"/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ht="18.75">
      <c r="A91" s="35"/>
      <c r="B91" s="36"/>
      <c r="C91" s="36" t="s">
        <v>167</v>
      </c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ht="18.75">
      <c r="A92" s="35"/>
      <c r="B92" s="36"/>
      <c r="C92" s="36" t="s">
        <v>168</v>
      </c>
      <c r="D92" s="37"/>
      <c r="E92" s="35"/>
      <c r="F92" s="39"/>
      <c r="G92" s="35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ht="18.75">
      <c r="A93" s="31"/>
      <c r="B93" s="40"/>
      <c r="C93" s="40"/>
      <c r="D93" s="55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ht="18.75">
      <c r="A94" s="549" t="s">
        <v>170</v>
      </c>
      <c r="B94" s="549"/>
      <c r="C94" s="549"/>
      <c r="D94" s="54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8.75">
      <c r="A95" s="547" t="s">
        <v>171</v>
      </c>
      <c r="B95" s="547"/>
      <c r="C95" s="547"/>
      <c r="D95" s="547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1:18" ht="18.75">
      <c r="A96" s="30" t="s">
        <v>11</v>
      </c>
      <c r="B96" s="30" t="s">
        <v>12</v>
      </c>
      <c r="C96" s="30" t="s">
        <v>13</v>
      </c>
      <c r="D96" s="30" t="s">
        <v>15</v>
      </c>
      <c r="E96" s="30" t="s">
        <v>16</v>
      </c>
      <c r="F96" s="30" t="s">
        <v>18</v>
      </c>
      <c r="G96" s="542" t="s">
        <v>96</v>
      </c>
      <c r="H96" s="543"/>
      <c r="I96" s="544"/>
      <c r="J96" s="542" t="s">
        <v>97</v>
      </c>
      <c r="K96" s="543"/>
      <c r="L96" s="543"/>
      <c r="M96" s="543"/>
      <c r="N96" s="543"/>
      <c r="O96" s="543"/>
      <c r="P96" s="543"/>
      <c r="Q96" s="543"/>
      <c r="R96" s="544"/>
    </row>
    <row r="97" spans="1:18" ht="18.75">
      <c r="A97" s="31"/>
      <c r="B97" s="31"/>
      <c r="C97" s="31" t="s">
        <v>14</v>
      </c>
      <c r="D97" s="31"/>
      <c r="E97" s="31" t="s">
        <v>17</v>
      </c>
      <c r="F97" s="31" t="s">
        <v>17</v>
      </c>
      <c r="G97" s="32" t="s">
        <v>19</v>
      </c>
      <c r="H97" s="32" t="s">
        <v>20</v>
      </c>
      <c r="I97" s="32" t="s">
        <v>21</v>
      </c>
      <c r="J97" s="32" t="s">
        <v>22</v>
      </c>
      <c r="K97" s="32" t="s">
        <v>23</v>
      </c>
      <c r="L97" s="32" t="s">
        <v>24</v>
      </c>
      <c r="M97" s="32" t="s">
        <v>25</v>
      </c>
      <c r="N97" s="32" t="s">
        <v>26</v>
      </c>
      <c r="O97" s="32" t="s">
        <v>27</v>
      </c>
      <c r="P97" s="32" t="s">
        <v>28</v>
      </c>
      <c r="Q97" s="32" t="s">
        <v>29</v>
      </c>
      <c r="R97" s="32" t="s">
        <v>30</v>
      </c>
    </row>
    <row r="98" spans="1:18" ht="18.75">
      <c r="A98" s="35">
        <v>1</v>
      </c>
      <c r="B98" s="54" t="s">
        <v>172</v>
      </c>
      <c r="C98" s="60" t="s">
        <v>17</v>
      </c>
      <c r="D98" s="64">
        <v>100000</v>
      </c>
      <c r="E98" s="35" t="s">
        <v>159</v>
      </c>
      <c r="F98" s="35" t="s">
        <v>101</v>
      </c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ht="18.75">
      <c r="A99" s="35"/>
      <c r="B99" s="35"/>
      <c r="C99" s="35" t="s">
        <v>173</v>
      </c>
      <c r="D99" s="35"/>
      <c r="E99" s="35" t="s">
        <v>160</v>
      </c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ht="18.75">
      <c r="A100" s="35"/>
      <c r="B100" s="35"/>
      <c r="C100" s="35" t="s">
        <v>174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ht="18.75">
      <c r="A101" s="35"/>
      <c r="B101" s="35"/>
      <c r="C101" s="35" t="s">
        <v>175</v>
      </c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ht="18.75">
      <c r="A102" s="35"/>
      <c r="B102" s="35"/>
      <c r="C102" s="54" t="s">
        <v>176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ht="18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8.75">
      <c r="A104" s="35">
        <v>2</v>
      </c>
      <c r="B104" s="54" t="s">
        <v>172</v>
      </c>
      <c r="C104" s="60" t="s">
        <v>17</v>
      </c>
      <c r="D104" s="35">
        <v>80000</v>
      </c>
      <c r="E104" s="35" t="s">
        <v>177</v>
      </c>
      <c r="F104" s="35" t="s">
        <v>101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ht="18.75">
      <c r="A105" s="35"/>
      <c r="B105" s="35"/>
      <c r="C105" s="35" t="s">
        <v>173</v>
      </c>
      <c r="D105" s="35"/>
      <c r="E105" s="35" t="s">
        <v>169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ht="18.75">
      <c r="A106" s="35"/>
      <c r="B106" s="35"/>
      <c r="C106" s="35" t="s">
        <v>174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18.75">
      <c r="A107" s="35"/>
      <c r="B107" s="35"/>
      <c r="C107" s="35" t="s">
        <v>175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ht="18.75">
      <c r="A108" s="35"/>
      <c r="B108" s="35"/>
      <c r="C108" s="54" t="s">
        <v>176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ht="18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8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1:18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8.75">
      <c r="A113" s="48"/>
      <c r="B113" s="39"/>
      <c r="C113" s="39"/>
      <c r="D113" s="5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</row>
    <row r="114" spans="1:18" ht="18.75">
      <c r="A114" s="39"/>
      <c r="B114" s="39"/>
      <c r="C114" s="39"/>
      <c r="D114" s="50"/>
      <c r="E114" s="48"/>
      <c r="F114" s="48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</row>
    <row r="115" spans="1:18" ht="18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</row>
    <row r="116" spans="1:18" ht="18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ht="18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9" ht="18.75">
      <c r="A118" s="545"/>
      <c r="B118" s="545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545"/>
      <c r="N118" s="545"/>
      <c r="O118" s="545"/>
      <c r="P118" s="545"/>
      <c r="Q118" s="545"/>
      <c r="R118" s="545"/>
      <c r="S118" s="39"/>
    </row>
    <row r="119" spans="1:19" ht="18.75">
      <c r="A119" s="545"/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39"/>
    </row>
    <row r="120" spans="1:19" ht="18.75">
      <c r="A120" s="545"/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545"/>
      <c r="N120" s="545"/>
      <c r="O120" s="545"/>
      <c r="P120" s="545"/>
      <c r="Q120" s="545"/>
      <c r="R120" s="545"/>
      <c r="S120" s="39"/>
    </row>
    <row r="121" spans="1:19" ht="18.75">
      <c r="A121" s="46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9"/>
    </row>
    <row r="122" spans="1:19" ht="18.75">
      <c r="A122" s="47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9"/>
    </row>
    <row r="123" spans="1:19" ht="18.75">
      <c r="A123" s="48"/>
      <c r="B123" s="48"/>
      <c r="C123" s="48"/>
      <c r="D123" s="48"/>
      <c r="E123" s="48"/>
      <c r="F123" s="48"/>
      <c r="G123" s="546"/>
      <c r="H123" s="546"/>
      <c r="I123" s="546"/>
      <c r="J123" s="546"/>
      <c r="K123" s="546"/>
      <c r="L123" s="546"/>
      <c r="M123" s="546"/>
      <c r="N123" s="546"/>
      <c r="O123" s="546"/>
      <c r="P123" s="546"/>
      <c r="Q123" s="546"/>
      <c r="R123" s="546"/>
      <c r="S123" s="39"/>
    </row>
    <row r="124" spans="1:19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39"/>
    </row>
    <row r="125" spans="1:19" ht="18.75">
      <c r="A125" s="48"/>
      <c r="B125" s="39"/>
      <c r="C125" s="49"/>
      <c r="D125" s="50"/>
      <c r="E125" s="48"/>
      <c r="F125" s="48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ht="18.75">
      <c r="A126" s="48"/>
      <c r="B126" s="39"/>
      <c r="C126" s="39"/>
      <c r="D126" s="39"/>
      <c r="E126" s="4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ht="18.75">
      <c r="A127" s="48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ht="18.75">
      <c r="A128" s="4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ht="18.75">
      <c r="A129" s="48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ht="18.75">
      <c r="A130" s="48"/>
      <c r="B130" s="39"/>
      <c r="C130" s="39"/>
      <c r="D130" s="50"/>
      <c r="E130" s="48"/>
      <c r="F130" s="48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ht="18.75">
      <c r="A131" s="48"/>
      <c r="B131" s="39"/>
      <c r="C131" s="39"/>
      <c r="D131" s="50"/>
      <c r="E131" s="48"/>
      <c r="F131" s="48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ht="18.75">
      <c r="A132" s="48"/>
      <c r="B132" s="39"/>
      <c r="C132" s="49"/>
      <c r="D132" s="50"/>
      <c r="E132" s="48"/>
      <c r="F132" s="48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ht="18.75">
      <c r="A133" s="48"/>
      <c r="B133" s="39"/>
      <c r="C133" s="39"/>
      <c r="D133" s="5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ht="18.75">
      <c r="A134" s="48"/>
      <c r="B134" s="51"/>
      <c r="C134" s="39"/>
      <c r="D134" s="5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ht="18.75">
      <c r="A135" s="48"/>
      <c r="B135" s="39"/>
      <c r="C135" s="39"/>
      <c r="D135" s="50"/>
      <c r="E135" s="4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ht="18.75">
      <c r="A136" s="48"/>
      <c r="B136" s="39"/>
      <c r="C136" s="39"/>
      <c r="D136" s="5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ht="18.75">
      <c r="A137" s="48"/>
      <c r="B137" s="39"/>
      <c r="C137" s="39"/>
      <c r="D137" s="50"/>
      <c r="E137" s="48"/>
      <c r="F137" s="48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ht="18.75">
      <c r="A138" s="48"/>
      <c r="B138" s="39"/>
      <c r="C138" s="39"/>
      <c r="D138" s="5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ht="18.75">
      <c r="A139" s="48"/>
      <c r="B139" s="39"/>
      <c r="C139" s="39"/>
      <c r="D139" s="50"/>
      <c r="E139" s="48"/>
      <c r="F139" s="48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ht="18.75">
      <c r="A140" s="48"/>
      <c r="B140" s="39"/>
      <c r="C140" s="51"/>
      <c r="D140" s="50"/>
      <c r="E140" s="48"/>
      <c r="F140" s="48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ht="18.75">
      <c r="A141" s="48"/>
      <c r="B141" s="39"/>
      <c r="C141" s="39"/>
      <c r="D141" s="50"/>
      <c r="E141" s="39"/>
      <c r="F141" s="52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ht="18.75">
      <c r="A142" s="48"/>
      <c r="B142" s="39"/>
      <c r="C142" s="39"/>
      <c r="D142" s="50"/>
      <c r="E142" s="48"/>
      <c r="F142" s="48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ht="18.75">
      <c r="A143" s="48"/>
      <c r="B143" s="39"/>
      <c r="C143" s="39"/>
      <c r="D143" s="50"/>
      <c r="E143" s="48"/>
      <c r="F143" s="48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8.75">
      <c r="A144" s="48"/>
      <c r="B144" s="39"/>
      <c r="C144" s="51"/>
      <c r="D144" s="50"/>
      <c r="E144" s="48"/>
      <c r="F144" s="48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8.75">
      <c r="A145" s="48"/>
      <c r="B145" s="39"/>
      <c r="C145" s="39"/>
      <c r="D145" s="50"/>
      <c r="E145" s="48"/>
      <c r="F145" s="48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ht="18.75">
      <c r="A146" s="48"/>
      <c r="B146" s="39"/>
      <c r="C146" s="39"/>
      <c r="D146" s="50"/>
      <c r="E146" s="48"/>
      <c r="F146" s="48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ht="18.75">
      <c r="A147" s="48"/>
      <c r="B147" s="39"/>
      <c r="C147" s="39"/>
      <c r="D147" s="50"/>
      <c r="E147" s="48"/>
      <c r="F147" s="48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8.75">
      <c r="A148" s="48"/>
      <c r="B148" s="39"/>
      <c r="C148" s="39"/>
      <c r="D148" s="50"/>
      <c r="E148" s="48"/>
      <c r="F148" s="48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8.75">
      <c r="A149" s="48"/>
      <c r="B149" s="39"/>
      <c r="C149" s="51"/>
      <c r="D149" s="50"/>
      <c r="E149" s="48"/>
      <c r="F149" s="48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ht="18.75">
      <c r="A150" s="48"/>
      <c r="B150" s="39"/>
      <c r="C150" s="39"/>
      <c r="D150" s="50"/>
      <c r="E150" s="48"/>
      <c r="F150" s="48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ht="18.75">
      <c r="A151" s="48"/>
      <c r="B151" s="39"/>
      <c r="C151" s="39"/>
      <c r="D151" s="50"/>
      <c r="E151" s="48"/>
      <c r="F151" s="48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ht="18.75">
      <c r="A152" s="48"/>
      <c r="B152" s="39"/>
      <c r="C152" s="51"/>
      <c r="D152" s="50"/>
      <c r="E152" s="48"/>
      <c r="F152" s="48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ht="18.75">
      <c r="A153" s="48"/>
      <c r="B153" s="39"/>
      <c r="C153" s="39"/>
      <c r="D153" s="50"/>
      <c r="E153" s="48"/>
      <c r="F153" s="48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ht="18.75">
      <c r="A154" s="48"/>
      <c r="B154" s="39"/>
      <c r="C154" s="39"/>
      <c r="D154" s="50"/>
      <c r="E154" s="48"/>
      <c r="F154" s="48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ht="18.75">
      <c r="A155" s="48"/>
      <c r="B155" s="39"/>
      <c r="C155" s="39"/>
      <c r="D155" s="50"/>
      <c r="E155" s="48"/>
      <c r="F155" s="48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ht="18.75">
      <c r="A156" s="48"/>
      <c r="B156" s="39"/>
      <c r="C156" s="39"/>
      <c r="D156" s="50"/>
      <c r="E156" s="48"/>
      <c r="F156" s="48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ht="18.75">
      <c r="A157" s="48"/>
      <c r="B157" s="39"/>
      <c r="C157" s="39"/>
      <c r="D157" s="50"/>
      <c r="E157" s="48"/>
      <c r="F157" s="48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ht="18.75">
      <c r="A158" s="48"/>
      <c r="B158" s="39"/>
      <c r="C158" s="39"/>
      <c r="D158" s="50"/>
      <c r="E158" s="48"/>
      <c r="F158" s="48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ht="18.75">
      <c r="A159" s="48"/>
      <c r="B159" s="39"/>
      <c r="C159" s="39"/>
      <c r="D159" s="39"/>
      <c r="E159" s="4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ht="18.75">
      <c r="A160" s="4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8.75">
      <c r="A161" s="48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ht="18.75">
      <c r="A162" s="48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ht="18.75">
      <c r="A163" s="48"/>
      <c r="B163" s="39"/>
      <c r="C163" s="39"/>
      <c r="D163" s="50"/>
      <c r="E163" s="48"/>
      <c r="F163" s="48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ht="18.75">
      <c r="A164" s="48"/>
      <c r="B164" s="39"/>
      <c r="C164" s="39"/>
      <c r="D164" s="50"/>
      <c r="E164" s="48"/>
      <c r="F164" s="48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ht="18.75">
      <c r="A165" s="48"/>
      <c r="B165" s="39"/>
      <c r="C165" s="49"/>
      <c r="D165" s="50"/>
      <c r="E165" s="48"/>
      <c r="F165" s="48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ht="18.75">
      <c r="A166" s="48"/>
      <c r="B166" s="39"/>
      <c r="C166" s="39"/>
      <c r="D166" s="5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ht="18.75">
      <c r="A167" s="48"/>
      <c r="B167" s="51"/>
      <c r="C167" s="39"/>
      <c r="D167" s="5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ht="18.75">
      <c r="A168" s="48"/>
      <c r="B168" s="39"/>
      <c r="C168" s="39"/>
      <c r="D168" s="50"/>
      <c r="E168" s="4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8.75">
      <c r="A169" s="48"/>
      <c r="B169" s="39"/>
      <c r="C169" s="39"/>
      <c r="D169" s="5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ht="18.75">
      <c r="A170" s="48"/>
      <c r="B170" s="39"/>
      <c r="C170" s="39"/>
      <c r="D170" s="50"/>
      <c r="E170" s="48"/>
      <c r="F170" s="48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ht="18.75">
      <c r="A171" s="48"/>
      <c r="B171" s="39"/>
      <c r="C171" s="39"/>
      <c r="D171" s="5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8.75">
      <c r="A172" s="48"/>
      <c r="B172" s="39"/>
      <c r="C172" s="39"/>
      <c r="D172" s="50"/>
      <c r="E172" s="48"/>
      <c r="F172" s="4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8.75">
      <c r="A173" s="48"/>
      <c r="B173" s="39"/>
      <c r="C173" s="39"/>
      <c r="D173" s="50"/>
      <c r="E173" s="48"/>
      <c r="F173" s="48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ht="18.75">
      <c r="A174" s="48"/>
      <c r="B174" s="39"/>
      <c r="C174" s="39"/>
      <c r="D174" s="50"/>
      <c r="E174" s="39"/>
      <c r="F174" s="52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ht="18.75">
      <c r="A175" s="48"/>
      <c r="B175" s="51"/>
      <c r="C175" s="39"/>
      <c r="D175" s="50"/>
      <c r="E175" s="48"/>
      <c r="F175" s="48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  <row r="176" spans="1:19" ht="18.75">
      <c r="A176" s="48"/>
      <c r="B176" s="39"/>
      <c r="C176" s="39"/>
      <c r="D176" s="50"/>
      <c r="E176" s="48"/>
      <c r="F176" s="48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</row>
    <row r="177" spans="1:19" ht="18.75">
      <c r="A177" s="48"/>
      <c r="B177" s="39"/>
      <c r="C177" s="51"/>
      <c r="D177" s="50"/>
      <c r="E177" s="48"/>
      <c r="F177" s="48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</row>
    <row r="178" spans="1:19" ht="18.75">
      <c r="A178" s="48"/>
      <c r="B178" s="39"/>
      <c r="C178" s="39"/>
      <c r="D178" s="50"/>
      <c r="E178" s="48"/>
      <c r="F178" s="48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</row>
    <row r="179" spans="1:19" ht="18.75">
      <c r="A179" s="48"/>
      <c r="B179" s="39"/>
      <c r="C179" s="39"/>
      <c r="D179" s="50"/>
      <c r="E179" s="48"/>
      <c r="F179" s="48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</row>
    <row r="180" spans="1:19" ht="18.75">
      <c r="A180" s="48"/>
      <c r="B180" s="39"/>
      <c r="C180" s="39"/>
      <c r="D180" s="50"/>
      <c r="E180" s="48"/>
      <c r="F180" s="48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1:19" ht="18.75">
      <c r="A181" s="48"/>
      <c r="B181" s="39"/>
      <c r="C181" s="39"/>
      <c r="D181" s="50"/>
      <c r="E181" s="48"/>
      <c r="F181" s="48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</row>
    <row r="182" spans="1:19" ht="18.75">
      <c r="A182" s="48"/>
      <c r="B182" s="39"/>
      <c r="C182" s="39"/>
      <c r="D182" s="50"/>
      <c r="E182" s="48"/>
      <c r="F182" s="48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</row>
    <row r="183" spans="1:19" ht="18.75">
      <c r="A183" s="48"/>
      <c r="B183" s="39"/>
      <c r="C183" s="39"/>
      <c r="D183" s="50"/>
      <c r="E183" s="48"/>
      <c r="F183" s="48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</row>
    <row r="184" spans="1:19" ht="18.75">
      <c r="A184" s="48"/>
      <c r="B184" s="39"/>
      <c r="C184" s="39"/>
      <c r="D184" s="50"/>
      <c r="E184" s="48"/>
      <c r="F184" s="48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</row>
    <row r="185" spans="1:19" ht="18.75">
      <c r="A185" s="48"/>
      <c r="B185" s="39"/>
      <c r="C185" s="39"/>
      <c r="D185" s="50"/>
      <c r="E185" s="48"/>
      <c r="F185" s="48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</row>
    <row r="186" spans="1:19" ht="18.75">
      <c r="A186" s="48"/>
      <c r="B186" s="39"/>
      <c r="C186" s="39"/>
      <c r="D186" s="50"/>
      <c r="E186" s="48"/>
      <c r="F186" s="48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</row>
    <row r="187" spans="1:19" ht="18.75">
      <c r="A187" s="48"/>
      <c r="B187" s="39"/>
      <c r="C187" s="39"/>
      <c r="D187" s="50"/>
      <c r="E187" s="48"/>
      <c r="F187" s="48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</row>
    <row r="188" spans="1:19" ht="18.75">
      <c r="A188" s="48"/>
      <c r="B188" s="39"/>
      <c r="C188" s="39"/>
      <c r="D188" s="50"/>
      <c r="E188" s="48"/>
      <c r="F188" s="48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</row>
    <row r="189" spans="1:19" ht="18.75">
      <c r="A189" s="48"/>
      <c r="B189" s="39"/>
      <c r="C189" s="39"/>
      <c r="D189" s="50"/>
      <c r="E189" s="48"/>
      <c r="F189" s="48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</row>
    <row r="190" spans="1:19" ht="18.75">
      <c r="A190" s="48"/>
      <c r="B190" s="39"/>
      <c r="C190" s="39"/>
      <c r="D190" s="50"/>
      <c r="E190" s="48"/>
      <c r="F190" s="48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</row>
    <row r="191" spans="1:19" ht="18.75">
      <c r="A191" s="48"/>
      <c r="B191" s="39"/>
      <c r="C191" s="39"/>
      <c r="D191" s="50"/>
      <c r="E191" s="48"/>
      <c r="F191" s="48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</row>
    <row r="192" spans="1:19" ht="18.75">
      <c r="A192" s="48"/>
      <c r="B192" s="39"/>
      <c r="C192" s="39"/>
      <c r="D192" s="50"/>
      <c r="E192" s="48"/>
      <c r="F192" s="48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</row>
    <row r="193" spans="1:19" ht="18.75">
      <c r="A193" s="48"/>
      <c r="B193" s="39"/>
      <c r="C193" s="39"/>
      <c r="D193" s="50"/>
      <c r="E193" s="48"/>
      <c r="F193" s="48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</row>
    <row r="194" spans="1:19" ht="18.75">
      <c r="A194" s="48"/>
      <c r="B194" s="39"/>
      <c r="C194" s="39"/>
      <c r="D194" s="50"/>
      <c r="E194" s="48"/>
      <c r="F194" s="48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</row>
    <row r="195" spans="1:19" ht="18.75">
      <c r="A195" s="48"/>
      <c r="B195" s="39"/>
      <c r="C195" s="39"/>
      <c r="D195" s="50"/>
      <c r="E195" s="48"/>
      <c r="F195" s="48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</row>
    <row r="196" spans="1:19" ht="18.75">
      <c r="A196" s="48"/>
      <c r="B196" s="39"/>
      <c r="C196" s="39"/>
      <c r="D196" s="50"/>
      <c r="E196" s="48"/>
      <c r="F196" s="48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</row>
    <row r="197" spans="1:19" ht="18.75">
      <c r="A197" s="48"/>
      <c r="B197" s="39"/>
      <c r="C197" s="39"/>
      <c r="D197" s="50"/>
      <c r="E197" s="48"/>
      <c r="F197" s="48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</row>
    <row r="198" spans="1:19" ht="18.75">
      <c r="A198" s="48"/>
      <c r="B198" s="39"/>
      <c r="C198" s="39"/>
      <c r="D198" s="50"/>
      <c r="E198" s="48"/>
      <c r="F198" s="48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</row>
    <row r="199" spans="1:19" ht="18.75">
      <c r="A199" s="48"/>
      <c r="B199" s="39"/>
      <c r="C199" s="39"/>
      <c r="D199" s="50"/>
      <c r="E199" s="48"/>
      <c r="F199" s="48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</row>
    <row r="200" spans="1:19" ht="18.75">
      <c r="A200" s="48"/>
      <c r="B200" s="39"/>
      <c r="C200" s="39"/>
      <c r="D200" s="50"/>
      <c r="E200" s="48"/>
      <c r="F200" s="48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</row>
    <row r="201" spans="1:19" ht="18.75">
      <c r="A201" s="48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</row>
    <row r="202" spans="1:19" ht="18.75">
      <c r="A202" s="48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</row>
    <row r="203" spans="1:19" ht="18.75">
      <c r="A203" s="48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</row>
    <row r="204" spans="1:19" ht="18.75">
      <c r="A204" s="48"/>
      <c r="B204" s="39"/>
      <c r="C204" s="39"/>
      <c r="D204" s="50"/>
      <c r="E204" s="48"/>
      <c r="F204" s="48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</row>
    <row r="205" spans="1:19" ht="18.75">
      <c r="A205" s="48"/>
      <c r="B205" s="39"/>
      <c r="C205" s="39"/>
      <c r="D205" s="39"/>
      <c r="E205" s="4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</row>
    <row r="206" spans="1:19" ht="18.75">
      <c r="A206" s="48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</row>
    <row r="207" spans="1:19" ht="18.75">
      <c r="A207" s="48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</row>
    <row r="208" spans="1:19" ht="18.75">
      <c r="A208" s="48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</row>
    <row r="209" spans="1:19" ht="18.75">
      <c r="A209" s="48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</row>
    <row r="210" spans="1:19" ht="18.75">
      <c r="A210" s="48"/>
      <c r="B210" s="39"/>
      <c r="C210" s="39"/>
      <c r="D210" s="50"/>
      <c r="E210" s="48"/>
      <c r="F210" s="48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</row>
    <row r="211" spans="1:19" ht="18.75">
      <c r="A211" s="48"/>
      <c r="B211" s="39"/>
      <c r="C211" s="39"/>
      <c r="D211" s="5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</row>
    <row r="212" spans="1:19" ht="18.75">
      <c r="A212" s="48"/>
      <c r="B212" s="39"/>
      <c r="C212" s="39"/>
      <c r="D212" s="5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</row>
    <row r="213" spans="1:19" ht="18.75">
      <c r="A213" s="48"/>
      <c r="B213" s="39"/>
      <c r="C213" s="39"/>
      <c r="D213" s="50"/>
      <c r="E213" s="48"/>
      <c r="F213" s="39"/>
      <c r="G213" s="48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</row>
    <row r="214" spans="1:19" ht="18.75">
      <c r="A214" s="48"/>
      <c r="B214" s="39"/>
      <c r="C214" s="39"/>
      <c r="D214" s="5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</row>
    <row r="215" spans="1:19" ht="18.75">
      <c r="A215" s="48"/>
      <c r="B215" s="39"/>
      <c r="C215" s="39"/>
      <c r="D215" s="50"/>
      <c r="E215" s="48"/>
      <c r="F215" s="48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</row>
    <row r="216" spans="1:19" ht="18.75">
      <c r="A216" s="48"/>
      <c r="B216" s="39"/>
      <c r="C216" s="39"/>
      <c r="D216" s="5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</row>
    <row r="217" spans="1:19" ht="18.75">
      <c r="A217" s="48"/>
      <c r="B217" s="39"/>
      <c r="C217" s="39"/>
      <c r="D217" s="5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</row>
    <row r="218" spans="1:19" ht="18.75">
      <c r="A218" s="48"/>
      <c r="B218" s="39"/>
      <c r="C218" s="49"/>
      <c r="D218" s="50"/>
      <c r="E218" s="48"/>
      <c r="F218" s="48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</row>
    <row r="219" spans="1:19" ht="18.75">
      <c r="A219" s="48"/>
      <c r="B219" s="39"/>
      <c r="C219" s="39"/>
      <c r="D219" s="50"/>
      <c r="E219" s="48"/>
      <c r="F219" s="4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</row>
    <row r="220" spans="1:19" ht="18.75">
      <c r="A220" s="48"/>
      <c r="B220" s="39"/>
      <c r="C220" s="39"/>
      <c r="D220" s="5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</row>
    <row r="221" spans="1:19" ht="18.75">
      <c r="A221" s="39"/>
      <c r="B221" s="39"/>
      <c r="C221" s="39"/>
      <c r="D221" s="50"/>
      <c r="E221" s="48"/>
      <c r="F221" s="48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</row>
    <row r="222" spans="1:19" ht="18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</row>
    <row r="223" spans="1:19" ht="18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</row>
    <row r="224" spans="1:19" ht="18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</row>
    <row r="225" spans="1:19" ht="18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</row>
    <row r="226" spans="1:19" ht="18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</row>
  </sheetData>
  <sheetProtection/>
  <mergeCells count="17">
    <mergeCell ref="G123:I123"/>
    <mergeCell ref="J123:R123"/>
    <mergeCell ref="A95:D95"/>
    <mergeCell ref="A1:R1"/>
    <mergeCell ref="G6:I6"/>
    <mergeCell ref="A3:R3"/>
    <mergeCell ref="A2:R2"/>
    <mergeCell ref="J6:R6"/>
    <mergeCell ref="A94:D94"/>
    <mergeCell ref="B8:B9"/>
    <mergeCell ref="C10:C13"/>
    <mergeCell ref="G96:I96"/>
    <mergeCell ref="J96:R96"/>
    <mergeCell ref="A118:R118"/>
    <mergeCell ref="A119:R119"/>
    <mergeCell ref="A120:R120"/>
    <mergeCell ref="B10:B12"/>
  </mergeCells>
  <printOptions horizontalCentered="1"/>
  <pageMargins left="0" right="0" top="0.8661417322834646" bottom="0.5118110236220472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view="pageLayout" workbookViewId="0" topLeftCell="A19">
      <selection activeCell="A4" sqref="A4"/>
    </sheetView>
  </sheetViews>
  <sheetFormatPr defaultColWidth="9.140625" defaultRowHeight="12.75"/>
  <cols>
    <col min="9" max="9" width="9.140625" style="0" customWidth="1"/>
  </cols>
  <sheetData>
    <row r="1" spans="1:9" s="335" customFormat="1" ht="45.75">
      <c r="A1" s="551" t="s">
        <v>340</v>
      </c>
      <c r="B1" s="551"/>
      <c r="C1" s="551"/>
      <c r="D1" s="551"/>
      <c r="E1" s="551"/>
      <c r="F1" s="551"/>
      <c r="G1" s="551"/>
      <c r="H1" s="551"/>
      <c r="I1" s="551"/>
    </row>
    <row r="2" spans="1:9" s="335" customFormat="1" ht="45.75">
      <c r="A2" s="336"/>
      <c r="B2" s="336"/>
      <c r="C2" s="336"/>
      <c r="D2" s="336"/>
      <c r="E2" s="336"/>
      <c r="F2" s="336"/>
      <c r="G2" s="336"/>
      <c r="H2" s="336"/>
      <c r="I2" s="336"/>
    </row>
    <row r="3" spans="1:9" s="335" customFormat="1" ht="45.75">
      <c r="A3" s="551" t="s">
        <v>428</v>
      </c>
      <c r="B3" s="551"/>
      <c r="C3" s="551"/>
      <c r="D3" s="551"/>
      <c r="E3" s="551"/>
      <c r="F3" s="551"/>
      <c r="G3" s="551"/>
      <c r="H3" s="551"/>
      <c r="I3" s="551"/>
    </row>
    <row r="4" spans="1:9" s="335" customFormat="1" ht="45.75">
      <c r="A4" s="336"/>
      <c r="B4" s="336"/>
      <c r="C4" s="336"/>
      <c r="D4" s="336"/>
      <c r="E4" s="336"/>
      <c r="F4" s="336"/>
      <c r="G4" s="336"/>
      <c r="H4" s="336"/>
      <c r="I4" s="336"/>
    </row>
    <row r="5" spans="1:9" s="335" customFormat="1" ht="45.75">
      <c r="A5" s="336"/>
      <c r="B5" s="336"/>
      <c r="C5" s="336"/>
      <c r="D5" s="336"/>
      <c r="E5" s="336"/>
      <c r="F5" s="336"/>
      <c r="G5" s="336"/>
      <c r="H5" s="336"/>
      <c r="I5" s="336"/>
    </row>
    <row r="6" spans="1:9" s="335" customFormat="1" ht="45.75">
      <c r="A6" s="337"/>
      <c r="B6" s="337"/>
      <c r="C6" s="337"/>
      <c r="D6" s="337"/>
      <c r="E6" s="337"/>
      <c r="F6" s="337"/>
      <c r="G6" s="337"/>
      <c r="H6" s="337"/>
      <c r="I6" s="337"/>
    </row>
    <row r="7" spans="1:9" s="335" customFormat="1" ht="45.75">
      <c r="A7" s="336"/>
      <c r="B7" s="336"/>
      <c r="C7" s="336"/>
      <c r="D7" s="336"/>
      <c r="E7" s="336"/>
      <c r="F7" s="336"/>
      <c r="G7" s="336"/>
      <c r="H7" s="336"/>
      <c r="I7" s="336"/>
    </row>
    <row r="8" spans="1:9" s="335" customFormat="1" ht="45.75">
      <c r="A8" s="336"/>
      <c r="B8" s="336"/>
      <c r="C8" s="336"/>
      <c r="D8" s="336"/>
      <c r="E8" s="336"/>
      <c r="F8" s="336"/>
      <c r="G8" s="336"/>
      <c r="H8" s="336"/>
      <c r="I8" s="336"/>
    </row>
    <row r="9" spans="1:9" s="335" customFormat="1" ht="45.75">
      <c r="A9" s="336"/>
      <c r="B9" s="336"/>
      <c r="C9" s="336"/>
      <c r="D9" s="336"/>
      <c r="E9" s="336"/>
      <c r="F9" s="336"/>
      <c r="G9" s="336"/>
      <c r="H9" s="336"/>
      <c r="I9" s="336"/>
    </row>
    <row r="10" spans="1:9" s="335" customFormat="1" ht="45.75">
      <c r="A10" s="336"/>
      <c r="B10" s="336"/>
      <c r="C10" s="336"/>
      <c r="D10" s="336"/>
      <c r="E10" s="336"/>
      <c r="F10" s="336" t="s">
        <v>318</v>
      </c>
      <c r="G10" s="336"/>
      <c r="H10" s="336"/>
      <c r="I10" s="336"/>
    </row>
    <row r="11" spans="1:9" s="335" customFormat="1" ht="45.75">
      <c r="A11" s="336"/>
      <c r="B11" s="336"/>
      <c r="C11" s="336"/>
      <c r="D11" s="336"/>
      <c r="E11" s="336"/>
      <c r="F11" s="336"/>
      <c r="G11" s="336"/>
      <c r="H11" s="336"/>
      <c r="I11" s="336"/>
    </row>
    <row r="12" spans="1:9" s="335" customFormat="1" ht="45.75">
      <c r="A12" s="336"/>
      <c r="B12" s="336"/>
      <c r="C12" s="336"/>
      <c r="D12" s="336"/>
      <c r="E12" s="336"/>
      <c r="F12" s="336"/>
      <c r="G12" s="336"/>
      <c r="H12" s="336"/>
      <c r="I12" s="336"/>
    </row>
    <row r="13" spans="1:9" s="335" customFormat="1" ht="45.75">
      <c r="A13" s="552" t="s">
        <v>341</v>
      </c>
      <c r="B13" s="552"/>
      <c r="C13" s="552"/>
      <c r="D13" s="552"/>
      <c r="E13" s="552"/>
      <c r="F13" s="552"/>
      <c r="G13" s="552"/>
      <c r="H13" s="552"/>
      <c r="I13" s="552"/>
    </row>
    <row r="14" spans="1:9" s="335" customFormat="1" ht="45.75">
      <c r="A14" s="551" t="s">
        <v>342</v>
      </c>
      <c r="B14" s="551"/>
      <c r="C14" s="551"/>
      <c r="D14" s="551"/>
      <c r="E14" s="551"/>
      <c r="F14" s="551"/>
      <c r="G14" s="551"/>
      <c r="H14" s="551"/>
      <c r="I14" s="551"/>
    </row>
    <row r="15" spans="1:9" s="2" customFormat="1" ht="20.25">
      <c r="A15" s="338"/>
      <c r="B15" s="338"/>
      <c r="C15" s="338"/>
      <c r="D15" s="338"/>
      <c r="E15" s="338"/>
      <c r="F15" s="338"/>
      <c r="G15" s="338"/>
      <c r="H15" s="338"/>
      <c r="I15" s="338"/>
    </row>
    <row r="16" spans="1:9" s="2" customFormat="1" ht="20.25">
      <c r="A16" s="338"/>
      <c r="B16" s="338"/>
      <c r="C16" s="338"/>
      <c r="D16" s="338"/>
      <c r="E16" s="338"/>
      <c r="F16" s="338"/>
      <c r="G16" s="338"/>
      <c r="H16" s="338"/>
      <c r="I16" s="338"/>
    </row>
    <row r="17" s="2" customFormat="1" ht="20.25"/>
    <row r="18" s="2" customFormat="1" ht="20.25"/>
    <row r="19" spans="6:9" s="2" customFormat="1" ht="20.25">
      <c r="F19" s="538" t="s">
        <v>343</v>
      </c>
      <c r="G19" s="538"/>
      <c r="H19" s="538"/>
      <c r="I19" s="538"/>
    </row>
    <row r="20" spans="1:9" s="2" customFormat="1" ht="26.25">
      <c r="A20" s="550" t="s">
        <v>344</v>
      </c>
      <c r="B20" s="550"/>
      <c r="C20" s="550"/>
      <c r="D20" s="550"/>
      <c r="E20" s="550"/>
      <c r="F20" s="550"/>
      <c r="G20" s="550"/>
      <c r="H20" s="550"/>
      <c r="I20" s="550"/>
    </row>
    <row r="21" s="2" customFormat="1" ht="20.25"/>
    <row r="22" s="2" customFormat="1" ht="20.25"/>
    <row r="23" s="2" customFormat="1" ht="20.25"/>
    <row r="24" s="2" customFormat="1" ht="20.25"/>
    <row r="25" s="2" customFormat="1" ht="20.25"/>
    <row r="26" s="2" customFormat="1" ht="20.25"/>
    <row r="27" s="2" customFormat="1" ht="20.25"/>
    <row r="28" s="2" customFormat="1" ht="20.25"/>
    <row r="29" s="2" customFormat="1" ht="20.25"/>
    <row r="30" s="2" customFormat="1" ht="20.25"/>
    <row r="31" s="2" customFormat="1" ht="20.25"/>
    <row r="32" s="2" customFormat="1" ht="20.25"/>
    <row r="33" s="2" customFormat="1" ht="20.25"/>
    <row r="34" s="2" customFormat="1" ht="20.25"/>
    <row r="35" s="2" customFormat="1" ht="20.25"/>
    <row r="36" s="2" customFormat="1" ht="20.25"/>
    <row r="37" s="2" customFormat="1" ht="20.25"/>
    <row r="38" s="2" customFormat="1" ht="20.25"/>
    <row r="39" s="2" customFormat="1" ht="20.25"/>
    <row r="40" s="2" customFormat="1" ht="20.25"/>
    <row r="41" s="2" customFormat="1" ht="20.25"/>
    <row r="42" s="2" customFormat="1" ht="20.25"/>
    <row r="43" s="2" customFormat="1" ht="20.25"/>
    <row r="44" s="2" customFormat="1" ht="20.25"/>
    <row r="45" s="2" customFormat="1" ht="20.25"/>
    <row r="46" s="2" customFormat="1" ht="20.25"/>
    <row r="47" s="2" customFormat="1" ht="20.25"/>
    <row r="48" s="2" customFormat="1" ht="20.25"/>
    <row r="49" s="2" customFormat="1" ht="20.25"/>
    <row r="50" s="2" customFormat="1" ht="20.25"/>
    <row r="51" s="2" customFormat="1" ht="20.25"/>
    <row r="52" s="2" customFormat="1" ht="20.25"/>
    <row r="53" s="2" customFormat="1" ht="20.25"/>
    <row r="54" s="2" customFormat="1" ht="20.25"/>
    <row r="55" s="2" customFormat="1" ht="20.25"/>
    <row r="56" s="2" customFormat="1" ht="20.25"/>
    <row r="57" s="2" customFormat="1" ht="20.25"/>
    <row r="58" s="339" customFormat="1" ht="20.25"/>
    <row r="59" s="339" customFormat="1" ht="20.25"/>
    <row r="60" s="339" customFormat="1" ht="20.25"/>
    <row r="61" s="339" customFormat="1" ht="20.25"/>
    <row r="62" s="339" customFormat="1" ht="20.25"/>
    <row r="63" s="339" customFormat="1" ht="20.25"/>
    <row r="64" s="339" customFormat="1" ht="20.25"/>
    <row r="65" s="339" customFormat="1" ht="20.25"/>
    <row r="66" s="339" customFormat="1" ht="20.25"/>
    <row r="67" s="339" customFormat="1" ht="20.25"/>
    <row r="68" s="339" customFormat="1" ht="20.25"/>
    <row r="69" s="339" customFormat="1" ht="20.25"/>
    <row r="70" s="339" customFormat="1" ht="20.25"/>
    <row r="71" s="339" customFormat="1" ht="20.25"/>
    <row r="72" s="339" customFormat="1" ht="20.25"/>
    <row r="73" s="339" customFormat="1" ht="20.25"/>
    <row r="74" s="339" customFormat="1" ht="20.25"/>
    <row r="75" s="339" customFormat="1" ht="20.25"/>
    <row r="76" s="339" customFormat="1" ht="20.25"/>
    <row r="77" s="339" customFormat="1" ht="20.25"/>
    <row r="78" s="339" customFormat="1" ht="20.25"/>
    <row r="79" s="339" customFormat="1" ht="20.25"/>
    <row r="80" s="339" customFormat="1" ht="20.25"/>
    <row r="81" s="339" customFormat="1" ht="20.25"/>
    <row r="82" s="339" customFormat="1" ht="20.25"/>
    <row r="83" s="339" customFormat="1" ht="20.25"/>
    <row r="84" s="339" customFormat="1" ht="20.25"/>
    <row r="85" s="339" customFormat="1" ht="20.25"/>
    <row r="86" s="339" customFormat="1" ht="20.25"/>
    <row r="87" s="339" customFormat="1" ht="20.25"/>
    <row r="88" s="339" customFormat="1" ht="20.25"/>
    <row r="89" s="339" customFormat="1" ht="20.25"/>
    <row r="90" s="339" customFormat="1" ht="20.25"/>
    <row r="91" s="339" customFormat="1" ht="20.25"/>
    <row r="92" s="339" customFormat="1" ht="20.25"/>
    <row r="93" s="339" customFormat="1" ht="20.25"/>
    <row r="94" s="339" customFormat="1" ht="20.25"/>
    <row r="95" s="339" customFormat="1" ht="20.25"/>
    <row r="96" s="339" customFormat="1" ht="20.25"/>
    <row r="97" s="339" customFormat="1" ht="20.25"/>
    <row r="98" s="339" customFormat="1" ht="20.25"/>
    <row r="99" s="339" customFormat="1" ht="20.25"/>
    <row r="100" s="339" customFormat="1" ht="20.25"/>
    <row r="101" s="339" customFormat="1" ht="20.25"/>
    <row r="102" s="339" customFormat="1" ht="20.25"/>
    <row r="103" s="339" customFormat="1" ht="20.25"/>
    <row r="104" s="339" customFormat="1" ht="20.25"/>
    <row r="105" s="339" customFormat="1" ht="20.25"/>
    <row r="106" s="339" customFormat="1" ht="20.25"/>
    <row r="107" s="339" customFormat="1" ht="20.25"/>
    <row r="108" s="339" customFormat="1" ht="20.25"/>
    <row r="109" s="339" customFormat="1" ht="20.25"/>
    <row r="110" s="339" customFormat="1" ht="20.25"/>
    <row r="111" s="339" customFormat="1" ht="20.25"/>
    <row r="112" s="339" customFormat="1" ht="20.25"/>
    <row r="113" s="339" customFormat="1" ht="20.25"/>
    <row r="114" s="339" customFormat="1" ht="20.25"/>
    <row r="115" s="339" customFormat="1" ht="20.25"/>
    <row r="116" s="339" customFormat="1" ht="20.25"/>
    <row r="117" s="339" customFormat="1" ht="20.25"/>
    <row r="118" s="339" customFormat="1" ht="20.25"/>
    <row r="119" s="339" customFormat="1" ht="20.25"/>
    <row r="120" s="339" customFormat="1" ht="20.25"/>
    <row r="121" s="339" customFormat="1" ht="20.25"/>
    <row r="122" s="339" customFormat="1" ht="20.25"/>
    <row r="123" s="339" customFormat="1" ht="20.25"/>
    <row r="124" s="339" customFormat="1" ht="20.25"/>
    <row r="125" s="339" customFormat="1" ht="20.25"/>
    <row r="126" s="339" customFormat="1" ht="20.25"/>
    <row r="127" s="339" customFormat="1" ht="20.25"/>
    <row r="128" s="339" customFormat="1" ht="20.25"/>
    <row r="129" s="339" customFormat="1" ht="20.25"/>
    <row r="130" s="339" customFormat="1" ht="20.25"/>
    <row r="131" s="339" customFormat="1" ht="20.25"/>
    <row r="132" s="339" customFormat="1" ht="20.25"/>
    <row r="133" s="339" customFormat="1" ht="20.25"/>
    <row r="134" s="339" customFormat="1" ht="20.25"/>
    <row r="135" s="339" customFormat="1" ht="20.25"/>
    <row r="136" s="339" customFormat="1" ht="20.25"/>
    <row r="137" s="339" customFormat="1" ht="20.25"/>
    <row r="138" s="339" customFormat="1" ht="20.25"/>
    <row r="139" s="339" customFormat="1" ht="20.25"/>
    <row r="140" s="339" customFormat="1" ht="20.25"/>
    <row r="141" s="339" customFormat="1" ht="20.25"/>
    <row r="142" s="339" customFormat="1" ht="20.25"/>
    <row r="143" s="339" customFormat="1" ht="20.25"/>
    <row r="144" s="339" customFormat="1" ht="20.25"/>
    <row r="145" s="339" customFormat="1" ht="20.25"/>
    <row r="146" s="339" customFormat="1" ht="20.25"/>
    <row r="147" s="339" customFormat="1" ht="20.25"/>
  </sheetData>
  <sheetProtection/>
  <mergeCells count="6">
    <mergeCell ref="F19:I19"/>
    <mergeCell ref="A20:I20"/>
    <mergeCell ref="A1:I1"/>
    <mergeCell ref="A3:I3"/>
    <mergeCell ref="A13:I13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H125"/>
  <sheetViews>
    <sheetView zoomScale="80" zoomScaleNormal="80" zoomScaleSheetLayoutView="90" zoomScalePageLayoutView="0" workbookViewId="0" topLeftCell="A23">
      <selection activeCell="A48" sqref="A48:IV48"/>
    </sheetView>
  </sheetViews>
  <sheetFormatPr defaultColWidth="9.140625" defaultRowHeight="12.75"/>
  <cols>
    <col min="1" max="1" width="66.8515625" style="1" customWidth="1"/>
    <col min="2" max="2" width="12.8515625" style="1" customWidth="1"/>
    <col min="3" max="3" width="14.8515625" style="1" customWidth="1"/>
    <col min="4" max="4" width="16.421875" style="1" customWidth="1"/>
    <col min="5" max="5" width="15.7109375" style="1" customWidth="1"/>
    <col min="6" max="6" width="15.00390625" style="1" customWidth="1"/>
    <col min="7" max="16384" width="9.140625" style="1" customWidth="1"/>
  </cols>
  <sheetData>
    <row r="2" ht="22.5">
      <c r="F2" s="280" t="s">
        <v>280</v>
      </c>
    </row>
    <row r="4" spans="1:6" ht="22.5">
      <c r="A4" s="553" t="s">
        <v>0</v>
      </c>
      <c r="B4" s="553"/>
      <c r="C4" s="553"/>
      <c r="D4" s="553"/>
      <c r="E4" s="553"/>
      <c r="F4" s="553"/>
    </row>
    <row r="5" spans="1:6" ht="22.5">
      <c r="A5" s="553" t="s">
        <v>411</v>
      </c>
      <c r="B5" s="553"/>
      <c r="C5" s="553"/>
      <c r="D5" s="553"/>
      <c r="E5" s="553"/>
      <c r="F5" s="553"/>
    </row>
    <row r="6" spans="1:6" ht="22.5">
      <c r="A6" s="553" t="s">
        <v>184</v>
      </c>
      <c r="B6" s="553"/>
      <c r="C6" s="553"/>
      <c r="D6" s="553"/>
      <c r="E6" s="553"/>
      <c r="F6" s="553"/>
    </row>
    <row r="7" spans="1:6" ht="22.5">
      <c r="A7" s="279"/>
      <c r="B7" s="279"/>
      <c r="C7" s="279"/>
      <c r="D7" s="279"/>
      <c r="E7" s="279"/>
      <c r="F7" s="279"/>
    </row>
    <row r="8" spans="1:6" s="2" customFormat="1" ht="20.25">
      <c r="A8" s="340" t="s">
        <v>255</v>
      </c>
      <c r="B8" s="340" t="s">
        <v>2</v>
      </c>
      <c r="C8" s="340" t="s">
        <v>4</v>
      </c>
      <c r="D8" s="340" t="s">
        <v>45</v>
      </c>
      <c r="E8" s="340" t="s">
        <v>4</v>
      </c>
      <c r="F8" s="554" t="s">
        <v>282</v>
      </c>
    </row>
    <row r="9" spans="1:6" s="2" customFormat="1" ht="20.25">
      <c r="A9" s="343"/>
      <c r="B9" s="344" t="s">
        <v>3</v>
      </c>
      <c r="C9" s="344" t="s">
        <v>5</v>
      </c>
      <c r="D9" s="344" t="s">
        <v>15</v>
      </c>
      <c r="E9" s="344" t="s">
        <v>6</v>
      </c>
      <c r="F9" s="555"/>
    </row>
    <row r="10" spans="1:6" s="278" customFormat="1" ht="20.25">
      <c r="A10" s="281" t="s">
        <v>46</v>
      </c>
      <c r="B10" s="282"/>
      <c r="C10" s="282"/>
      <c r="D10" s="282"/>
      <c r="E10" s="282"/>
      <c r="F10" s="282"/>
    </row>
    <row r="11" spans="1:6" s="278" customFormat="1" ht="20.25">
      <c r="A11" s="283" t="s">
        <v>248</v>
      </c>
      <c r="B11" s="284">
        <v>9</v>
      </c>
      <c r="C11" s="285">
        <f>B11*100/B116</f>
        <v>19.148936170212767</v>
      </c>
      <c r="D11" s="286">
        <f>'ยุทธศาสตร์ 1'!E105</f>
        <v>1800000</v>
      </c>
      <c r="E11" s="287">
        <f>D11*100/D116</f>
        <v>4.8</v>
      </c>
      <c r="F11" s="284" t="s">
        <v>36</v>
      </c>
    </row>
    <row r="12" spans="1:6" s="278" customFormat="1" ht="20.25">
      <c r="A12" s="283"/>
      <c r="B12" s="284"/>
      <c r="C12" s="285"/>
      <c r="D12" s="286"/>
      <c r="E12" s="287"/>
      <c r="F12" s="284"/>
    </row>
    <row r="13" spans="1:6" s="278" customFormat="1" ht="20.25">
      <c r="A13" s="283" t="s">
        <v>247</v>
      </c>
      <c r="B13" s="284">
        <v>1</v>
      </c>
      <c r="C13" s="285">
        <f>B13*100/B116</f>
        <v>2.127659574468085</v>
      </c>
      <c r="D13" s="288">
        <f>'ยุทธศาสตร์ 1'!E122</f>
        <v>200000</v>
      </c>
      <c r="E13" s="287">
        <f>D13*100/D116</f>
        <v>0.5333333333333333</v>
      </c>
      <c r="F13" s="284" t="s">
        <v>36</v>
      </c>
    </row>
    <row r="14" spans="1:6" s="278" customFormat="1" ht="20.25">
      <c r="A14" s="289"/>
      <c r="B14" s="290"/>
      <c r="C14" s="291"/>
      <c r="D14" s="292"/>
      <c r="E14" s="293"/>
      <c r="F14" s="291"/>
    </row>
    <row r="15" spans="1:6" s="298" customFormat="1" ht="21" thickBot="1">
      <c r="A15" s="312" t="s">
        <v>8</v>
      </c>
      <c r="B15" s="294">
        <f>SUM(B11:B14)</f>
        <v>10</v>
      </c>
      <c r="C15" s="295">
        <f>SUM(C11:C13)</f>
        <v>21.276595744680854</v>
      </c>
      <c r="D15" s="296">
        <f>SUM(D11:D14)</f>
        <v>2000000</v>
      </c>
      <c r="E15" s="295">
        <f>SUM(E11:E14)</f>
        <v>5.333333333333333</v>
      </c>
      <c r="F15" s="297"/>
    </row>
    <row r="16" spans="1:6" s="2" customFormat="1" ht="21" thickTop="1">
      <c r="A16" s="6"/>
      <c r="B16" s="3"/>
      <c r="C16" s="3"/>
      <c r="D16" s="4"/>
      <c r="E16" s="3"/>
      <c r="F16" s="5"/>
    </row>
    <row r="17" spans="1:6" s="2" customFormat="1" ht="20.25">
      <c r="A17" s="6"/>
      <c r="B17" s="3"/>
      <c r="C17" s="3"/>
      <c r="D17" s="4"/>
      <c r="E17" s="3"/>
      <c r="F17" s="5"/>
    </row>
    <row r="18" spans="1:6" s="2" customFormat="1" ht="20.25">
      <c r="A18" s="6"/>
      <c r="B18" s="3"/>
      <c r="C18" s="3"/>
      <c r="D18" s="4"/>
      <c r="E18" s="3"/>
      <c r="F18" s="5"/>
    </row>
    <row r="19" spans="1:6" s="2" customFormat="1" ht="20.25">
      <c r="A19" s="6"/>
      <c r="B19" s="3"/>
      <c r="C19" s="3"/>
      <c r="D19" s="4"/>
      <c r="E19" s="3"/>
      <c r="F19" s="5"/>
    </row>
    <row r="20" spans="1:6" s="2" customFormat="1" ht="20.25">
      <c r="A20" s="6"/>
      <c r="B20" s="3"/>
      <c r="C20" s="3"/>
      <c r="D20" s="4"/>
      <c r="E20" s="3"/>
      <c r="F20" s="5"/>
    </row>
    <row r="21" spans="1:6" s="2" customFormat="1" ht="20.25">
      <c r="A21" s="6"/>
      <c r="B21" s="3"/>
      <c r="C21" s="3"/>
      <c r="D21" s="4"/>
      <c r="E21" s="3"/>
      <c r="F21" s="5"/>
    </row>
    <row r="22" spans="1:6" s="2" customFormat="1" ht="20.25">
      <c r="A22" s="6"/>
      <c r="B22" s="3"/>
      <c r="C22" s="3"/>
      <c r="D22" s="4"/>
      <c r="E22" s="3"/>
      <c r="F22" s="5"/>
    </row>
    <row r="23" spans="1:6" s="2" customFormat="1" ht="20.25">
      <c r="A23" s="6"/>
      <c r="B23" s="3"/>
      <c r="C23" s="3"/>
      <c r="D23" s="4"/>
      <c r="E23" s="3"/>
      <c r="F23" s="5"/>
    </row>
    <row r="24" spans="1:6" s="2" customFormat="1" ht="20.25">
      <c r="A24" s="6"/>
      <c r="B24" s="3"/>
      <c r="C24" s="3"/>
      <c r="D24" s="4"/>
      <c r="E24" s="3"/>
      <c r="F24" s="441">
        <v>5</v>
      </c>
    </row>
    <row r="25" spans="1:6" s="2" customFormat="1" ht="20.25">
      <c r="A25" s="6"/>
      <c r="B25" s="3"/>
      <c r="C25" s="3"/>
      <c r="D25" s="4"/>
      <c r="E25" s="3"/>
      <c r="F25" s="5"/>
    </row>
    <row r="26" spans="1:6" s="2" customFormat="1" ht="20.25">
      <c r="A26" s="6"/>
      <c r="B26" s="3"/>
      <c r="C26" s="3"/>
      <c r="D26" s="4"/>
      <c r="E26" s="3"/>
      <c r="F26" s="280" t="s">
        <v>280</v>
      </c>
    </row>
    <row r="27" spans="1:5" s="2" customFormat="1" ht="20.25">
      <c r="A27" s="6"/>
      <c r="B27" s="3"/>
      <c r="C27" s="3"/>
      <c r="D27" s="4"/>
      <c r="E27" s="3"/>
    </row>
    <row r="28" spans="1:6" s="299" customFormat="1" ht="22.5">
      <c r="A28" s="553" t="s">
        <v>0</v>
      </c>
      <c r="B28" s="553"/>
      <c r="C28" s="553"/>
      <c r="D28" s="553"/>
      <c r="E28" s="553"/>
      <c r="F28" s="553"/>
    </row>
    <row r="29" spans="1:6" s="299" customFormat="1" ht="22.5">
      <c r="A29" s="553" t="s">
        <v>411</v>
      </c>
      <c r="B29" s="553"/>
      <c r="C29" s="553"/>
      <c r="D29" s="553"/>
      <c r="E29" s="553"/>
      <c r="F29" s="553"/>
    </row>
    <row r="30" spans="1:6" s="299" customFormat="1" ht="22.5">
      <c r="A30" s="553" t="s">
        <v>184</v>
      </c>
      <c r="B30" s="553"/>
      <c r="C30" s="553"/>
      <c r="D30" s="553"/>
      <c r="E30" s="553"/>
      <c r="F30" s="553"/>
    </row>
    <row r="31" spans="1:6" s="278" customFormat="1" ht="20.25">
      <c r="A31" s="300"/>
      <c r="B31" s="301"/>
      <c r="C31" s="301"/>
      <c r="D31" s="302"/>
      <c r="E31" s="301"/>
      <c r="F31" s="303"/>
    </row>
    <row r="32" spans="1:6" s="316" customFormat="1" ht="20.25">
      <c r="A32" s="340" t="s">
        <v>255</v>
      </c>
      <c r="B32" s="340" t="s">
        <v>2</v>
      </c>
      <c r="C32" s="340" t="s">
        <v>4</v>
      </c>
      <c r="D32" s="340" t="s">
        <v>45</v>
      </c>
      <c r="E32" s="340" t="s">
        <v>4</v>
      </c>
      <c r="F32" s="554" t="s">
        <v>282</v>
      </c>
    </row>
    <row r="33" spans="1:6" s="317" customFormat="1" ht="20.25">
      <c r="A33" s="344"/>
      <c r="B33" s="344" t="s">
        <v>3</v>
      </c>
      <c r="C33" s="344" t="s">
        <v>5</v>
      </c>
      <c r="D33" s="344" t="s">
        <v>15</v>
      </c>
      <c r="E33" s="344" t="s">
        <v>6</v>
      </c>
      <c r="F33" s="555"/>
    </row>
    <row r="34" spans="1:6" s="299" customFormat="1" ht="22.5">
      <c r="A34" s="304" t="s">
        <v>51</v>
      </c>
      <c r="B34" s="305"/>
      <c r="C34" s="305"/>
      <c r="D34" s="305"/>
      <c r="E34" s="305"/>
      <c r="F34" s="305"/>
    </row>
    <row r="35" spans="1:6" s="299" customFormat="1" ht="22.5">
      <c r="A35" s="305" t="s">
        <v>310</v>
      </c>
      <c r="B35" s="306">
        <v>0</v>
      </c>
      <c r="C35" s="285">
        <f>B35*100/B116</f>
        <v>0</v>
      </c>
      <c r="D35" s="307">
        <v>0</v>
      </c>
      <c r="E35" s="287">
        <f>D35*100/D116</f>
        <v>0</v>
      </c>
      <c r="F35" s="284" t="s">
        <v>36</v>
      </c>
    </row>
    <row r="36" spans="1:6" s="299" customFormat="1" ht="22.5">
      <c r="A36" s="305"/>
      <c r="B36" s="305"/>
      <c r="C36" s="308"/>
      <c r="D36" s="309"/>
      <c r="E36" s="305"/>
      <c r="F36" s="305"/>
    </row>
    <row r="37" spans="1:6" s="299" customFormat="1" ht="22.5">
      <c r="A37" s="305"/>
      <c r="B37" s="179"/>
      <c r="C37" s="310"/>
      <c r="D37" s="311"/>
      <c r="E37" s="179"/>
      <c r="F37" s="179"/>
    </row>
    <row r="38" spans="1:6" s="315" customFormat="1" ht="23.25" thickBot="1">
      <c r="A38" s="312" t="s">
        <v>8</v>
      </c>
      <c r="B38" s="312">
        <f>SUM(B35:B37)</f>
        <v>0</v>
      </c>
      <c r="C38" s="313">
        <f>SUM(C35:C37)</f>
        <v>0</v>
      </c>
      <c r="D38" s="314">
        <f>SUM(D35:D37)</f>
        <v>0</v>
      </c>
      <c r="E38" s="313">
        <f>SUM(E35:E37)</f>
        <v>0</v>
      </c>
      <c r="F38" s="297"/>
    </row>
    <row r="39" spans="1:6" ht="23.25" thickTop="1">
      <c r="A39" s="8"/>
      <c r="B39" s="3"/>
      <c r="C39" s="3"/>
      <c r="D39" s="4"/>
      <c r="E39" s="3"/>
      <c r="F39" s="5"/>
    </row>
    <row r="40" spans="1:6" ht="22.5">
      <c r="A40" s="6"/>
      <c r="B40" s="3"/>
      <c r="C40" s="3"/>
      <c r="D40" s="4"/>
      <c r="E40" s="3"/>
      <c r="F40" s="5"/>
    </row>
    <row r="41" spans="1:6" ht="22.5">
      <c r="A41" s="6"/>
      <c r="B41" s="3"/>
      <c r="C41" s="3"/>
      <c r="D41" s="4"/>
      <c r="E41" s="3"/>
      <c r="F41" s="5"/>
    </row>
    <row r="42" spans="1:6" ht="22.5">
      <c r="A42" s="6"/>
      <c r="B42" s="3"/>
      <c r="C42" s="3"/>
      <c r="D42" s="4"/>
      <c r="E42" s="3"/>
      <c r="F42" s="5"/>
    </row>
    <row r="43" spans="1:6" ht="22.5">
      <c r="A43" s="6"/>
      <c r="B43" s="3"/>
      <c r="C43" s="3"/>
      <c r="D43" s="4"/>
      <c r="E43" s="3"/>
      <c r="F43" s="5"/>
    </row>
    <row r="44" spans="1:6" ht="22.5">
      <c r="A44" s="6"/>
      <c r="B44" s="3"/>
      <c r="C44" s="3"/>
      <c r="D44" s="4"/>
      <c r="E44" s="3"/>
      <c r="F44" s="5"/>
    </row>
    <row r="45" spans="1:6" ht="22.5">
      <c r="A45" s="6"/>
      <c r="B45" s="3"/>
      <c r="C45" s="3"/>
      <c r="D45" s="4"/>
      <c r="E45" s="3"/>
      <c r="F45" s="5"/>
    </row>
    <row r="46" spans="1:6" ht="22.5">
      <c r="A46" s="6"/>
      <c r="B46" s="3"/>
      <c r="C46" s="3"/>
      <c r="D46" s="4"/>
      <c r="E46" s="3"/>
      <c r="F46" s="5"/>
    </row>
    <row r="47" spans="1:6" ht="22.5">
      <c r="A47" s="6"/>
      <c r="B47" s="3"/>
      <c r="C47" s="3"/>
      <c r="D47" s="4"/>
      <c r="E47" s="3"/>
      <c r="F47" s="441">
        <v>6</v>
      </c>
    </row>
    <row r="48" spans="1:6" ht="22.5">
      <c r="A48" s="6"/>
      <c r="B48" s="3"/>
      <c r="C48" s="3"/>
      <c r="D48" s="4"/>
      <c r="E48" s="3"/>
      <c r="F48" s="16"/>
    </row>
    <row r="49" spans="1:6" ht="22.5">
      <c r="A49" s="6"/>
      <c r="B49" s="3"/>
      <c r="C49" s="3"/>
      <c r="D49" s="4"/>
      <c r="F49" s="280" t="s">
        <v>280</v>
      </c>
    </row>
    <row r="50" spans="1:6" s="299" customFormat="1" ht="22.5">
      <c r="A50" s="553" t="s">
        <v>0</v>
      </c>
      <c r="B50" s="553"/>
      <c r="C50" s="553"/>
      <c r="D50" s="553"/>
      <c r="E50" s="553"/>
      <c r="F50" s="553"/>
    </row>
    <row r="51" spans="1:6" s="299" customFormat="1" ht="22.5">
      <c r="A51" s="553" t="s">
        <v>411</v>
      </c>
      <c r="B51" s="553"/>
      <c r="C51" s="553"/>
      <c r="D51" s="553"/>
      <c r="E51" s="553"/>
      <c r="F51" s="553"/>
    </row>
    <row r="52" spans="1:6" s="299" customFormat="1" ht="22.5">
      <c r="A52" s="553" t="s">
        <v>184</v>
      </c>
      <c r="B52" s="553"/>
      <c r="C52" s="553"/>
      <c r="D52" s="553"/>
      <c r="E52" s="553"/>
      <c r="F52" s="553"/>
    </row>
    <row r="53" spans="1:6" ht="22.5">
      <c r="A53" s="340" t="s">
        <v>255</v>
      </c>
      <c r="B53" s="340" t="s">
        <v>2</v>
      </c>
      <c r="C53" s="340" t="s">
        <v>4</v>
      </c>
      <c r="D53" s="340" t="s">
        <v>45</v>
      </c>
      <c r="E53" s="340" t="s">
        <v>4</v>
      </c>
      <c r="F53" s="554" t="s">
        <v>282</v>
      </c>
    </row>
    <row r="54" spans="1:6" s="318" customFormat="1" ht="22.5">
      <c r="A54" s="344"/>
      <c r="B54" s="344" t="s">
        <v>3</v>
      </c>
      <c r="C54" s="344" t="s">
        <v>5</v>
      </c>
      <c r="D54" s="344" t="s">
        <v>15</v>
      </c>
      <c r="E54" s="344" t="s">
        <v>6</v>
      </c>
      <c r="F54" s="555"/>
    </row>
    <row r="55" spans="1:6" s="299" customFormat="1" ht="22.5">
      <c r="A55" s="304" t="s">
        <v>53</v>
      </c>
      <c r="B55" s="305"/>
      <c r="C55" s="305"/>
      <c r="D55" s="305"/>
      <c r="E55" s="305"/>
      <c r="F55" s="284"/>
    </row>
    <row r="56" spans="1:6" s="299" customFormat="1" ht="22.5">
      <c r="A56" s="305" t="s">
        <v>250</v>
      </c>
      <c r="B56" s="306">
        <v>2</v>
      </c>
      <c r="C56" s="285">
        <f>B56*100/B116</f>
        <v>4.25531914893617</v>
      </c>
      <c r="D56" s="149">
        <f>3!E13</f>
        <v>30000</v>
      </c>
      <c r="E56" s="287">
        <f>D56*100/D116</f>
        <v>0.08</v>
      </c>
      <c r="F56" s="284" t="s">
        <v>36</v>
      </c>
    </row>
    <row r="57" spans="1:6" s="299" customFormat="1" ht="22.5">
      <c r="A57" s="305"/>
      <c r="B57" s="305"/>
      <c r="C57" s="308"/>
      <c r="D57" s="149"/>
      <c r="E57" s="305"/>
      <c r="F57" s="305"/>
    </row>
    <row r="58" spans="1:6" s="299" customFormat="1" ht="22.5">
      <c r="A58" s="308" t="s">
        <v>292</v>
      </c>
      <c r="B58" s="284">
        <v>4</v>
      </c>
      <c r="C58" s="285">
        <f>B58*100/B116</f>
        <v>8.51063829787234</v>
      </c>
      <c r="D58" s="149">
        <f>3!E45</f>
        <v>1695000</v>
      </c>
      <c r="E58" s="287">
        <f>D58*100/D116</f>
        <v>4.52</v>
      </c>
      <c r="F58" s="284" t="s">
        <v>36</v>
      </c>
    </row>
    <row r="59" spans="1:6" s="299" customFormat="1" ht="22.5">
      <c r="A59" s="308"/>
      <c r="B59" s="284"/>
      <c r="C59" s="285"/>
      <c r="D59" s="148"/>
      <c r="E59" s="284"/>
      <c r="F59" s="284"/>
    </row>
    <row r="60" spans="1:6" s="299" customFormat="1" ht="22.5">
      <c r="A60" s="319" t="s">
        <v>266</v>
      </c>
      <c r="B60" s="284">
        <v>0</v>
      </c>
      <c r="C60" s="285">
        <f>B60*100/B116</f>
        <v>0</v>
      </c>
      <c r="D60" s="148">
        <v>0</v>
      </c>
      <c r="E60" s="287">
        <f>D60*100/D116</f>
        <v>0</v>
      </c>
      <c r="F60" s="284" t="s">
        <v>36</v>
      </c>
    </row>
    <row r="61" spans="1:6" s="299" customFormat="1" ht="22.5">
      <c r="A61" s="308"/>
      <c r="B61" s="284"/>
      <c r="C61" s="284"/>
      <c r="D61" s="148"/>
      <c r="E61" s="284"/>
      <c r="F61" s="306"/>
    </row>
    <row r="62" spans="1:6" s="299" customFormat="1" ht="22.5">
      <c r="A62" s="308" t="s">
        <v>291</v>
      </c>
      <c r="B62" s="284">
        <v>2</v>
      </c>
      <c r="C62" s="285">
        <f>B62*100/B116</f>
        <v>4.25531914893617</v>
      </c>
      <c r="D62" s="148">
        <f>3!E66</f>
        <v>20000</v>
      </c>
      <c r="E62" s="287">
        <f>D62*100/D116</f>
        <v>0.05333333333333334</v>
      </c>
      <c r="F62" s="284" t="s">
        <v>36</v>
      </c>
    </row>
    <row r="63" spans="1:6" s="299" customFormat="1" ht="22.5">
      <c r="A63" s="310"/>
      <c r="B63" s="320"/>
      <c r="C63" s="284"/>
      <c r="D63" s="148"/>
      <c r="E63" s="320"/>
      <c r="F63" s="306"/>
    </row>
    <row r="64" spans="1:6" s="299" customFormat="1" ht="22.5">
      <c r="A64" s="308" t="s">
        <v>295</v>
      </c>
      <c r="B64" s="320">
        <v>3</v>
      </c>
      <c r="C64" s="285">
        <f>B64*100/B116</f>
        <v>6.382978723404255</v>
      </c>
      <c r="D64" s="149">
        <f>3!E99</f>
        <v>370000</v>
      </c>
      <c r="E64" s="321">
        <f>D64*100/D116</f>
        <v>0.9866666666666667</v>
      </c>
      <c r="F64" s="284" t="s">
        <v>36</v>
      </c>
    </row>
    <row r="65" spans="1:6" s="299" customFormat="1" ht="22.5">
      <c r="A65" s="310"/>
      <c r="B65" s="320"/>
      <c r="C65" s="320"/>
      <c r="D65" s="322"/>
      <c r="E65" s="320"/>
      <c r="F65" s="179"/>
    </row>
    <row r="66" spans="1:6" s="299" customFormat="1" ht="22.5">
      <c r="A66" s="308" t="s">
        <v>290</v>
      </c>
      <c r="B66" s="320">
        <v>15</v>
      </c>
      <c r="C66" s="285">
        <f>B66*100/B116</f>
        <v>31.914893617021278</v>
      </c>
      <c r="D66" s="149">
        <f>3!E157</f>
        <v>3500000</v>
      </c>
      <c r="E66" s="321">
        <f>D66*100/D116</f>
        <v>9.333333333333334</v>
      </c>
      <c r="F66" s="284" t="s">
        <v>36</v>
      </c>
    </row>
    <row r="67" spans="1:6" s="299" customFormat="1" ht="22.5">
      <c r="A67" s="310"/>
      <c r="B67" s="320"/>
      <c r="C67" s="320"/>
      <c r="D67" s="322"/>
      <c r="E67" s="323"/>
      <c r="F67" s="179"/>
    </row>
    <row r="68" spans="1:6" s="299" customFormat="1" ht="22.5">
      <c r="A68" s="308" t="s">
        <v>306</v>
      </c>
      <c r="B68" s="320">
        <v>1</v>
      </c>
      <c r="C68" s="285">
        <f>B68*100/B116</f>
        <v>2.127659574468085</v>
      </c>
      <c r="D68" s="149">
        <f>3!E183</f>
        <v>12423500</v>
      </c>
      <c r="E68" s="321">
        <f>D68*100/D116</f>
        <v>33.129333333333335</v>
      </c>
      <c r="F68" s="284" t="s">
        <v>36</v>
      </c>
    </row>
    <row r="69" spans="1:6" s="299" customFormat="1" ht="22.5">
      <c r="A69" s="310"/>
      <c r="B69" s="320"/>
      <c r="C69" s="290"/>
      <c r="D69" s="324"/>
      <c r="E69" s="320"/>
      <c r="F69" s="179"/>
    </row>
    <row r="70" spans="1:6" s="326" customFormat="1" ht="23.25" thickBot="1">
      <c r="A70" s="312" t="s">
        <v>8</v>
      </c>
      <c r="B70" s="312">
        <f>SUM(B56:B68)</f>
        <v>27</v>
      </c>
      <c r="C70" s="313">
        <f>SUM(C56:C68)</f>
        <v>57.4468085106383</v>
      </c>
      <c r="D70" s="325">
        <f>SUM(D56+D58+D60+D62+D64+D66+D68)</f>
        <v>18038500</v>
      </c>
      <c r="E70" s="313">
        <f>SUM(E56:E68)</f>
        <v>48.102666666666664</v>
      </c>
      <c r="F70" s="312"/>
    </row>
    <row r="71" spans="1:6" ht="23.25" thickTop="1">
      <c r="A71" s="114"/>
      <c r="B71" s="45"/>
      <c r="C71" s="115"/>
      <c r="D71" s="137"/>
      <c r="E71" s="115"/>
      <c r="F71" s="177">
        <v>7</v>
      </c>
    </row>
    <row r="72" spans="1:6" ht="22.5">
      <c r="A72" s="114"/>
      <c r="B72" s="45"/>
      <c r="C72" s="115"/>
      <c r="D72" s="137"/>
      <c r="E72" s="115"/>
      <c r="F72" s="177"/>
    </row>
    <row r="73" spans="1:6" s="18" customFormat="1" ht="22.5" customHeight="1">
      <c r="A73" s="114"/>
      <c r="B73" s="45"/>
      <c r="C73" s="115"/>
      <c r="D73" s="116"/>
      <c r="E73" s="115"/>
      <c r="F73" s="280" t="s">
        <v>280</v>
      </c>
    </row>
    <row r="74" spans="1:5" s="18" customFormat="1" ht="22.5">
      <c r="A74" s="114"/>
      <c r="B74" s="45"/>
      <c r="C74" s="115"/>
      <c r="D74" s="116"/>
      <c r="E74" s="115"/>
    </row>
    <row r="75" spans="1:6" s="299" customFormat="1" ht="22.5">
      <c r="A75" s="553" t="s">
        <v>0</v>
      </c>
      <c r="B75" s="553"/>
      <c r="C75" s="553"/>
      <c r="D75" s="553"/>
      <c r="E75" s="553"/>
      <c r="F75" s="553"/>
    </row>
    <row r="76" spans="1:6" s="299" customFormat="1" ht="22.5">
      <c r="A76" s="553" t="s">
        <v>411</v>
      </c>
      <c r="B76" s="553"/>
      <c r="C76" s="553"/>
      <c r="D76" s="553"/>
      <c r="E76" s="553"/>
      <c r="F76" s="553"/>
    </row>
    <row r="77" spans="1:6" s="299" customFormat="1" ht="22.5">
      <c r="A77" s="553" t="s">
        <v>184</v>
      </c>
      <c r="B77" s="553"/>
      <c r="C77" s="553"/>
      <c r="D77" s="553"/>
      <c r="E77" s="553"/>
      <c r="F77" s="553"/>
    </row>
    <row r="78" spans="1:6" s="18" customFormat="1" ht="22.5">
      <c r="A78" s="13"/>
      <c r="B78" s="14"/>
      <c r="C78" s="14"/>
      <c r="D78" s="15"/>
      <c r="E78" s="14"/>
      <c r="F78" s="16"/>
    </row>
    <row r="79" spans="1:6" ht="22.5">
      <c r="A79" s="340" t="s">
        <v>255</v>
      </c>
      <c r="B79" s="340" t="s">
        <v>2</v>
      </c>
      <c r="C79" s="340" t="s">
        <v>4</v>
      </c>
      <c r="D79" s="340" t="s">
        <v>45</v>
      </c>
      <c r="E79" s="340" t="s">
        <v>4</v>
      </c>
      <c r="F79" s="554" t="s">
        <v>282</v>
      </c>
    </row>
    <row r="80" spans="1:6" s="318" customFormat="1" ht="22.5">
      <c r="A80" s="344"/>
      <c r="B80" s="344" t="s">
        <v>3</v>
      </c>
      <c r="C80" s="344" t="s">
        <v>5</v>
      </c>
      <c r="D80" s="344" t="s">
        <v>15</v>
      </c>
      <c r="E80" s="344" t="s">
        <v>6</v>
      </c>
      <c r="F80" s="555"/>
    </row>
    <row r="81" spans="1:6" s="299" customFormat="1" ht="22.5">
      <c r="A81" s="304" t="s">
        <v>60</v>
      </c>
      <c r="B81" s="305"/>
      <c r="C81" s="327"/>
      <c r="D81" s="305"/>
      <c r="E81" s="305"/>
      <c r="F81" s="305"/>
    </row>
    <row r="82" spans="1:6" s="299" customFormat="1" ht="22.5">
      <c r="A82" s="305" t="s">
        <v>262</v>
      </c>
      <c r="B82" s="306">
        <v>2</v>
      </c>
      <c r="C82" s="285">
        <f>B82*100/B116</f>
        <v>4.25531914893617</v>
      </c>
      <c r="D82" s="307">
        <f>4!E11</f>
        <v>10000</v>
      </c>
      <c r="E82" s="287">
        <f>D82*100/D116</f>
        <v>0.02666666666666667</v>
      </c>
      <c r="F82" s="284" t="s">
        <v>36</v>
      </c>
    </row>
    <row r="83" spans="1:6" s="299" customFormat="1" ht="22.5">
      <c r="A83" s="305"/>
      <c r="B83" s="305"/>
      <c r="C83" s="308"/>
      <c r="D83" s="309"/>
      <c r="E83" s="305"/>
      <c r="F83" s="305"/>
    </row>
    <row r="84" spans="1:6" s="299" customFormat="1" ht="22.5">
      <c r="A84" s="305"/>
      <c r="B84" s="179"/>
      <c r="C84" s="310"/>
      <c r="D84" s="311"/>
      <c r="E84" s="179"/>
      <c r="F84" s="179"/>
    </row>
    <row r="85" spans="1:6" s="326" customFormat="1" ht="23.25" thickBot="1">
      <c r="A85" s="312" t="s">
        <v>8</v>
      </c>
      <c r="B85" s="312">
        <f>SUM(B82:B84)</f>
        <v>2</v>
      </c>
      <c r="C85" s="313">
        <f>SUM(C82:C84)</f>
        <v>4.25531914893617</v>
      </c>
      <c r="D85" s="314">
        <f>SUM(D82:D84)</f>
        <v>10000</v>
      </c>
      <c r="E85" s="313">
        <f>SUM(E82:E84)</f>
        <v>0.02666666666666667</v>
      </c>
      <c r="F85" s="297"/>
    </row>
    <row r="86" spans="1:6" ht="23.25" thickTop="1">
      <c r="A86" s="8"/>
      <c r="B86" s="3"/>
      <c r="C86" s="3"/>
      <c r="D86" s="4"/>
      <c r="E86" s="3"/>
      <c r="F86" s="5"/>
    </row>
    <row r="87" spans="1:6" ht="22.5">
      <c r="A87" s="6"/>
      <c r="B87" s="3"/>
      <c r="C87" s="3"/>
      <c r="D87" s="4"/>
      <c r="E87" s="3"/>
      <c r="F87" s="5"/>
    </row>
    <row r="88" spans="1:6" ht="22.5">
      <c r="A88" s="6"/>
      <c r="B88" s="3"/>
      <c r="C88" s="3"/>
      <c r="D88" s="4"/>
      <c r="E88" s="3"/>
      <c r="F88" s="5"/>
    </row>
    <row r="89" spans="1:6" ht="22.5">
      <c r="A89" s="6"/>
      <c r="B89" s="3"/>
      <c r="C89" s="3"/>
      <c r="D89" s="4"/>
      <c r="E89" s="3"/>
      <c r="F89" s="5"/>
    </row>
    <row r="90" spans="1:6" ht="22.5">
      <c r="A90" s="6"/>
      <c r="B90" s="3"/>
      <c r="C90" s="3"/>
      <c r="D90" s="4"/>
      <c r="E90" s="3"/>
      <c r="F90" s="5"/>
    </row>
    <row r="91" spans="1:6" ht="22.5">
      <c r="A91" s="6"/>
      <c r="B91" s="3"/>
      <c r="C91" s="3"/>
      <c r="D91" s="4"/>
      <c r="E91" s="3"/>
      <c r="F91" s="5"/>
    </row>
    <row r="92" spans="1:6" ht="22.5">
      <c r="A92" s="6"/>
      <c r="B92" s="3"/>
      <c r="C92" s="3"/>
      <c r="D92" s="4"/>
      <c r="E92" s="3"/>
      <c r="F92" s="5"/>
    </row>
    <row r="93" spans="1:6" ht="22.5">
      <c r="A93" s="6"/>
      <c r="B93" s="3"/>
      <c r="C93" s="3"/>
      <c r="D93" s="4"/>
      <c r="E93" s="3"/>
      <c r="F93" s="5"/>
    </row>
    <row r="94" spans="1:6" ht="22.5">
      <c r="A94" s="6"/>
      <c r="B94" s="3"/>
      <c r="C94" s="3"/>
      <c r="D94" s="4"/>
      <c r="E94" s="3"/>
      <c r="F94" s="48">
        <v>8</v>
      </c>
    </row>
    <row r="95" spans="1:6" ht="22.5">
      <c r="A95" s="6"/>
      <c r="B95" s="3"/>
      <c r="C95" s="3"/>
      <c r="D95" s="4"/>
      <c r="E95" s="3"/>
      <c r="F95" s="48"/>
    </row>
    <row r="96" spans="1:6" ht="22.5">
      <c r="A96" s="6"/>
      <c r="B96" s="3"/>
      <c r="C96" s="3"/>
      <c r="D96" s="4"/>
      <c r="F96" s="280" t="s">
        <v>280</v>
      </c>
    </row>
    <row r="97" spans="1:6" s="299" customFormat="1" ht="22.5">
      <c r="A97" s="553" t="s">
        <v>283</v>
      </c>
      <c r="B97" s="553"/>
      <c r="C97" s="553"/>
      <c r="D97" s="553"/>
      <c r="E97" s="553"/>
      <c r="F97" s="553"/>
    </row>
    <row r="98" spans="1:6" s="299" customFormat="1" ht="22.5">
      <c r="A98" s="553" t="s">
        <v>411</v>
      </c>
      <c r="B98" s="553"/>
      <c r="C98" s="553"/>
      <c r="D98" s="553"/>
      <c r="E98" s="553"/>
      <c r="F98" s="553"/>
    </row>
    <row r="99" spans="1:6" s="299" customFormat="1" ht="22.5">
      <c r="A99" s="553" t="s">
        <v>184</v>
      </c>
      <c r="B99" s="553"/>
      <c r="C99" s="553"/>
      <c r="D99" s="553"/>
      <c r="E99" s="553"/>
      <c r="F99" s="553"/>
    </row>
    <row r="100" spans="1:6" ht="22.5">
      <c r="A100" s="340" t="s">
        <v>255</v>
      </c>
      <c r="B100" s="340" t="s">
        <v>2</v>
      </c>
      <c r="C100" s="340" t="s">
        <v>4</v>
      </c>
      <c r="D100" s="340" t="s">
        <v>45</v>
      </c>
      <c r="E100" s="340" t="s">
        <v>4</v>
      </c>
      <c r="F100" s="554" t="s">
        <v>282</v>
      </c>
    </row>
    <row r="101" spans="1:6" s="318" customFormat="1" ht="22.5">
      <c r="A101" s="344"/>
      <c r="B101" s="344" t="s">
        <v>3</v>
      </c>
      <c r="C101" s="344" t="s">
        <v>5</v>
      </c>
      <c r="D101" s="344" t="s">
        <v>15</v>
      </c>
      <c r="E101" s="344" t="s">
        <v>6</v>
      </c>
      <c r="F101" s="555"/>
    </row>
    <row r="102" spans="1:6" s="299" customFormat="1" ht="22.5">
      <c r="A102" s="304" t="s">
        <v>61</v>
      </c>
      <c r="B102" s="305"/>
      <c r="C102" s="306"/>
      <c r="D102" s="305"/>
      <c r="E102" s="305"/>
      <c r="F102" s="305"/>
    </row>
    <row r="103" spans="1:6" s="299" customFormat="1" ht="22.5">
      <c r="A103" s="305" t="s">
        <v>249</v>
      </c>
      <c r="B103" s="306">
        <v>6</v>
      </c>
      <c r="C103" s="285">
        <f>B103*100/B116</f>
        <v>12.76595744680851</v>
      </c>
      <c r="D103" s="307">
        <f>'5.1'!E75</f>
        <v>17331000</v>
      </c>
      <c r="E103" s="287">
        <f>D103*100/D116</f>
        <v>46.216</v>
      </c>
      <c r="F103" s="284" t="s">
        <v>36</v>
      </c>
    </row>
    <row r="104" spans="1:6" s="299" customFormat="1" ht="22.5">
      <c r="A104" s="305"/>
      <c r="B104" s="305"/>
      <c r="C104" s="284"/>
      <c r="D104" s="309"/>
      <c r="E104" s="305"/>
      <c r="F104" s="305"/>
    </row>
    <row r="105" spans="1:8" s="299" customFormat="1" ht="22.5">
      <c r="A105" s="305" t="s">
        <v>304</v>
      </c>
      <c r="B105" s="306">
        <v>2</v>
      </c>
      <c r="C105" s="285">
        <f>B105*100/B116</f>
        <v>4.25531914893617</v>
      </c>
      <c r="D105" s="307">
        <f>'5.2และ5.3 '!E10</f>
        <v>20000</v>
      </c>
      <c r="E105" s="287">
        <f>D105*100/D116</f>
        <v>0.05333333333333334</v>
      </c>
      <c r="F105" s="284" t="s">
        <v>36</v>
      </c>
      <c r="H105" s="328"/>
    </row>
    <row r="106" spans="1:6" s="299" customFormat="1" ht="22.5">
      <c r="A106" s="305"/>
      <c r="B106" s="305"/>
      <c r="C106" s="284"/>
      <c r="D106" s="329"/>
      <c r="E106" s="306"/>
      <c r="F106" s="306"/>
    </row>
    <row r="107" spans="1:6" s="299" customFormat="1" ht="22.5">
      <c r="A107" s="305" t="s">
        <v>305</v>
      </c>
      <c r="B107" s="305"/>
      <c r="C107" s="284"/>
      <c r="D107" s="309"/>
      <c r="E107" s="287"/>
      <c r="F107" s="305"/>
    </row>
    <row r="108" spans="1:6" s="299" customFormat="1" ht="22.5">
      <c r="A108" s="305" t="s">
        <v>278</v>
      </c>
      <c r="B108" s="305"/>
      <c r="C108" s="330"/>
      <c r="D108" s="309">
        <v>40500</v>
      </c>
      <c r="E108" s="287">
        <f>D108*100/D116</f>
        <v>0.108</v>
      </c>
      <c r="F108" s="284" t="s">
        <v>36</v>
      </c>
    </row>
    <row r="109" spans="1:6" s="299" customFormat="1" ht="22.5">
      <c r="A109" s="305" t="s">
        <v>279</v>
      </c>
      <c r="B109" s="305"/>
      <c r="C109" s="330"/>
      <c r="D109" s="309">
        <v>0</v>
      </c>
      <c r="E109" s="287">
        <f>D109*100/D116</f>
        <v>0</v>
      </c>
      <c r="F109" s="284" t="s">
        <v>36</v>
      </c>
    </row>
    <row r="110" spans="1:6" s="299" customFormat="1" ht="22.5">
      <c r="A110" s="305" t="s">
        <v>307</v>
      </c>
      <c r="B110" s="305"/>
      <c r="C110" s="330"/>
      <c r="D110" s="309">
        <f>5ครุภัณฑ์การศึกษา!E14</f>
        <v>60000</v>
      </c>
      <c r="E110" s="287">
        <f>D110*100/D116</f>
        <v>0.16</v>
      </c>
      <c r="F110" s="284" t="s">
        <v>36</v>
      </c>
    </row>
    <row r="111" spans="1:6" s="299" customFormat="1" ht="22.5">
      <c r="A111" s="305" t="s">
        <v>308</v>
      </c>
      <c r="B111" s="305"/>
      <c r="C111" s="330"/>
      <c r="D111" s="309">
        <v>0</v>
      </c>
      <c r="E111" s="287">
        <f>D111*100/D116</f>
        <v>0</v>
      </c>
      <c r="F111" s="284" t="s">
        <v>36</v>
      </c>
    </row>
    <row r="112" spans="1:6" s="299" customFormat="1" ht="22.5">
      <c r="A112" s="305" t="s">
        <v>289</v>
      </c>
      <c r="B112" s="305"/>
      <c r="C112" s="330"/>
      <c r="D112" s="309">
        <v>0</v>
      </c>
      <c r="E112" s="287">
        <f>D112*100/D116</f>
        <v>0</v>
      </c>
      <c r="F112" s="284" t="s">
        <v>36</v>
      </c>
    </row>
    <row r="113" spans="1:6" s="299" customFormat="1" ht="22.5">
      <c r="A113" s="308" t="s">
        <v>309</v>
      </c>
      <c r="B113" s="308"/>
      <c r="C113" s="330"/>
      <c r="D113" s="149">
        <v>0</v>
      </c>
      <c r="E113" s="287">
        <f>D113*100/D116</f>
        <v>0</v>
      </c>
      <c r="F113" s="284" t="s">
        <v>36</v>
      </c>
    </row>
    <row r="114" spans="1:6" s="299" customFormat="1" ht="22.5">
      <c r="A114" s="184"/>
      <c r="B114" s="184"/>
      <c r="C114" s="331"/>
      <c r="D114" s="332"/>
      <c r="E114" s="184"/>
      <c r="F114" s="184"/>
    </row>
    <row r="115" spans="1:6" s="486" customFormat="1" ht="22.5">
      <c r="A115" s="464" t="s">
        <v>8</v>
      </c>
      <c r="B115" s="482">
        <f>SUM(B103:B106)</f>
        <v>8</v>
      </c>
      <c r="C115" s="483">
        <f>SUM(C103:C106)</f>
        <v>17.02127659574468</v>
      </c>
      <c r="D115" s="484">
        <f>SUM(D103:D113)</f>
        <v>17451500</v>
      </c>
      <c r="E115" s="483">
        <f>SUM(E103:E113)</f>
        <v>46.53733333333333</v>
      </c>
      <c r="F115" s="485"/>
    </row>
    <row r="116" spans="1:6" s="481" customFormat="1" ht="23.25" thickBot="1">
      <c r="A116" s="487" t="s">
        <v>74</v>
      </c>
      <c r="B116" s="487">
        <f>SUM(B115+B85+B70+B38+B15)</f>
        <v>47</v>
      </c>
      <c r="C116" s="488">
        <f>SUM(C115+C85+C70+C38+C15)</f>
        <v>100</v>
      </c>
      <c r="D116" s="489">
        <f>SUM(D115+D85+D70+D38+D15)</f>
        <v>37500000</v>
      </c>
      <c r="E116" s="488">
        <f>SUM(E115+E85+E70+E38+E15)</f>
        <v>99.99999999999999</v>
      </c>
      <c r="F116" s="490"/>
    </row>
    <row r="117" s="104" customFormat="1" ht="23.25" thickTop="1">
      <c r="F117" s="48">
        <v>9</v>
      </c>
    </row>
    <row r="118" spans="4:6" ht="22.5">
      <c r="D118" s="151"/>
      <c r="F118" s="17"/>
    </row>
    <row r="119" ht="22.5">
      <c r="D119" s="151"/>
    </row>
    <row r="120" ht="22.5">
      <c r="D120" s="151"/>
    </row>
    <row r="123" spans="1:6" ht="22.5">
      <c r="A123" s="6"/>
      <c r="B123" s="3"/>
      <c r="C123" s="3"/>
      <c r="D123" s="4"/>
      <c r="E123" s="3"/>
      <c r="F123" s="18"/>
    </row>
    <row r="124" spans="1:6" ht="22.5">
      <c r="A124" s="18"/>
      <c r="B124" s="18"/>
      <c r="C124" s="18"/>
      <c r="D124" s="18"/>
      <c r="E124" s="18"/>
      <c r="F124" s="18"/>
    </row>
    <row r="125" spans="1:6" ht="22.5">
      <c r="A125" s="18"/>
      <c r="B125" s="18"/>
      <c r="C125" s="18"/>
      <c r="D125" s="18"/>
      <c r="E125" s="18"/>
      <c r="F125" s="18"/>
    </row>
  </sheetData>
  <sheetProtection/>
  <mergeCells count="20">
    <mergeCell ref="F32:F33"/>
    <mergeCell ref="F53:F54"/>
    <mergeCell ref="F79:F80"/>
    <mergeCell ref="F100:F101"/>
    <mergeCell ref="A97:F97"/>
    <mergeCell ref="A98:F98"/>
    <mergeCell ref="A99:F99"/>
    <mergeCell ref="A50:F50"/>
    <mergeCell ref="A51:F51"/>
    <mergeCell ref="A52:F52"/>
    <mergeCell ref="A75:F75"/>
    <mergeCell ref="A76:F76"/>
    <mergeCell ref="A77:F77"/>
    <mergeCell ref="A4:F4"/>
    <mergeCell ref="A5:F5"/>
    <mergeCell ref="A6:F6"/>
    <mergeCell ref="A28:F28"/>
    <mergeCell ref="A29:F29"/>
    <mergeCell ref="A30:F30"/>
    <mergeCell ref="F8:F9"/>
  </mergeCells>
  <printOptions/>
  <pageMargins left="0.31496062992125984" right="0.31496062992125984" top="0.7480314960629921" bottom="0.5511811023622047" header="0.31496062992125984" footer="0.31496062992125984"/>
  <pageSetup fitToHeight="0" fitToWidth="1" horizontalDpi="600" verticalDpi="600" orientation="landscape" paperSize="9" r:id="rId2"/>
  <rowBreaks count="4" manualBreakCount="4">
    <brk id="24" max="5" man="1"/>
    <brk id="47" max="5" man="1"/>
    <brk id="71" max="5" man="1"/>
    <brk id="9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U134"/>
  <sheetViews>
    <sheetView tabSelected="1" zoomScale="80" zoomScaleNormal="80" zoomScaleSheetLayoutView="90" workbookViewId="0" topLeftCell="A1">
      <selection activeCell="F18" sqref="F18"/>
    </sheetView>
  </sheetViews>
  <sheetFormatPr defaultColWidth="9.140625" defaultRowHeight="12.75"/>
  <cols>
    <col min="1" max="1" width="6.00390625" style="27" customWidth="1"/>
    <col min="2" max="2" width="23.57421875" style="27" customWidth="1"/>
    <col min="3" max="3" width="42.57421875" style="27" customWidth="1"/>
    <col min="4" max="4" width="13.8515625" style="27" customWidth="1"/>
    <col min="5" max="5" width="12.421875" style="27" customWidth="1"/>
    <col min="6" max="6" width="9.8515625" style="27" customWidth="1"/>
    <col min="7" max="7" width="9.7109375" style="27" customWidth="1"/>
    <col min="8" max="8" width="3.57421875" style="27" customWidth="1"/>
    <col min="9" max="9" width="3.7109375" style="27" customWidth="1"/>
    <col min="10" max="10" width="3.57421875" style="27" customWidth="1"/>
    <col min="11" max="11" width="3.7109375" style="27" customWidth="1"/>
    <col min="12" max="12" width="4.00390625" style="27" customWidth="1"/>
    <col min="13" max="14" width="3.57421875" style="27" customWidth="1"/>
    <col min="15" max="15" width="3.8515625" style="27" customWidth="1"/>
    <col min="16" max="19" width="3.57421875" style="27" customWidth="1"/>
    <col min="20" max="20" width="9.140625" style="173" customWidth="1"/>
    <col min="21" max="16384" width="9.140625" style="27" customWidth="1"/>
  </cols>
  <sheetData>
    <row r="2" spans="15:20" s="470" customFormat="1" ht="20.25" customHeight="1">
      <c r="O2" s="574"/>
      <c r="P2" s="574"/>
      <c r="Q2" s="574"/>
      <c r="T2" s="471"/>
    </row>
    <row r="3" spans="15:17" ht="20.25" customHeight="1">
      <c r="O3" s="556" t="s">
        <v>281</v>
      </c>
      <c r="P3" s="557"/>
      <c r="Q3" s="558"/>
    </row>
    <row r="4" spans="1:19" ht="18.75">
      <c r="A4" s="208" t="s">
        <v>10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1:19" ht="18.75">
      <c r="A5" s="208" t="s">
        <v>345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</row>
    <row r="6" spans="1:19" ht="18.75">
      <c r="A6" s="208" t="s">
        <v>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</row>
    <row r="7" spans="1:19" ht="18.7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20" s="169" customFormat="1" ht="18.75">
      <c r="A8" s="175" t="s">
        <v>35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3"/>
    </row>
    <row r="9" spans="1:20" s="208" customFormat="1" ht="18.75">
      <c r="A9" s="208" t="s">
        <v>425</v>
      </c>
      <c r="T9" s="174"/>
    </row>
    <row r="10" spans="1:20" s="169" customFormat="1" ht="18.75">
      <c r="A10" s="175" t="s">
        <v>427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3"/>
    </row>
    <row r="11" spans="1:21" s="341" customFormat="1" ht="21" customHeight="1">
      <c r="A11" s="340" t="s">
        <v>11</v>
      </c>
      <c r="B11" s="340" t="s">
        <v>12</v>
      </c>
      <c r="C11" s="340" t="s">
        <v>13</v>
      </c>
      <c r="D11" s="340" t="s">
        <v>429</v>
      </c>
      <c r="E11" s="340" t="s">
        <v>15</v>
      </c>
      <c r="F11" s="340" t="s">
        <v>16</v>
      </c>
      <c r="G11" s="571" t="s">
        <v>282</v>
      </c>
      <c r="H11" s="568" t="s">
        <v>346</v>
      </c>
      <c r="I11" s="569"/>
      <c r="J11" s="570"/>
      <c r="K11" s="568" t="s">
        <v>347</v>
      </c>
      <c r="L11" s="569"/>
      <c r="M11" s="569"/>
      <c r="N11" s="569"/>
      <c r="O11" s="569"/>
      <c r="P11" s="569"/>
      <c r="Q11" s="569"/>
      <c r="R11" s="569"/>
      <c r="S11" s="570"/>
      <c r="T11" s="554" t="s">
        <v>415</v>
      </c>
      <c r="U11" s="110"/>
    </row>
    <row r="12" spans="1:21" s="341" customFormat="1" ht="28.5" customHeight="1">
      <c r="A12" s="342"/>
      <c r="B12" s="343"/>
      <c r="C12" s="344" t="s">
        <v>284</v>
      </c>
      <c r="D12" s="344" t="s">
        <v>430</v>
      </c>
      <c r="E12" s="343"/>
      <c r="F12" s="344" t="s">
        <v>17</v>
      </c>
      <c r="G12" s="572"/>
      <c r="H12" s="333" t="s">
        <v>19</v>
      </c>
      <c r="I12" s="333" t="s">
        <v>20</v>
      </c>
      <c r="J12" s="333" t="s">
        <v>21</v>
      </c>
      <c r="K12" s="333" t="s">
        <v>22</v>
      </c>
      <c r="L12" s="333" t="s">
        <v>23</v>
      </c>
      <c r="M12" s="333" t="s">
        <v>24</v>
      </c>
      <c r="N12" s="333" t="s">
        <v>25</v>
      </c>
      <c r="O12" s="333" t="s">
        <v>26</v>
      </c>
      <c r="P12" s="333" t="s">
        <v>27</v>
      </c>
      <c r="Q12" s="333" t="s">
        <v>28</v>
      </c>
      <c r="R12" s="333" t="s">
        <v>29</v>
      </c>
      <c r="S12" s="333" t="s">
        <v>30</v>
      </c>
      <c r="T12" s="555"/>
      <c r="U12" s="110"/>
    </row>
    <row r="13" spans="1:20" s="173" customFormat="1" ht="18.75" customHeight="1">
      <c r="A13" s="157">
        <v>1</v>
      </c>
      <c r="B13" s="560" t="s">
        <v>431</v>
      </c>
      <c r="C13" s="575" t="s">
        <v>349</v>
      </c>
      <c r="D13" s="563" t="s">
        <v>432</v>
      </c>
      <c r="E13" s="345">
        <v>200000</v>
      </c>
      <c r="F13" s="157" t="s">
        <v>348</v>
      </c>
      <c r="G13" s="157" t="s">
        <v>101</v>
      </c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57" t="s">
        <v>416</v>
      </c>
    </row>
    <row r="14" spans="1:20" ht="18.75" customHeight="1">
      <c r="A14" s="35"/>
      <c r="B14" s="561"/>
      <c r="C14" s="576"/>
      <c r="D14" s="564"/>
      <c r="E14" s="346"/>
      <c r="F14" s="35"/>
      <c r="G14" s="35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79">
        <v>2567</v>
      </c>
    </row>
    <row r="15" spans="1:20" ht="18.75" customHeight="1">
      <c r="A15" s="35"/>
      <c r="B15" s="561"/>
      <c r="C15" s="576"/>
      <c r="D15" s="564"/>
      <c r="E15" s="346"/>
      <c r="F15" s="35"/>
      <c r="G15" s="35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79"/>
    </row>
    <row r="16" spans="1:20" ht="18.75" customHeight="1">
      <c r="A16" s="35"/>
      <c r="B16" s="561"/>
      <c r="C16" s="576"/>
      <c r="D16" s="564"/>
      <c r="E16" s="346"/>
      <c r="F16" s="35"/>
      <c r="G16" s="35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79"/>
    </row>
    <row r="17" spans="1:20" ht="18.75" customHeight="1">
      <c r="A17" s="35"/>
      <c r="B17" s="561"/>
      <c r="C17" s="576"/>
      <c r="D17" s="564"/>
      <c r="E17" s="346"/>
      <c r="F17" s="35"/>
      <c r="G17" s="35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79"/>
    </row>
    <row r="18" spans="1:20" ht="18.75" customHeight="1">
      <c r="A18" s="35"/>
      <c r="B18" s="561"/>
      <c r="C18" s="576"/>
      <c r="D18" s="564"/>
      <c r="E18" s="346"/>
      <c r="F18" s="35"/>
      <c r="G18" s="35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79"/>
    </row>
    <row r="19" spans="1:20" ht="18.75" customHeight="1">
      <c r="A19" s="31"/>
      <c r="B19" s="562"/>
      <c r="C19" s="577"/>
      <c r="D19" s="565"/>
      <c r="E19" s="254"/>
      <c r="F19" s="31"/>
      <c r="G19" s="31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89"/>
    </row>
    <row r="20" spans="1:20" ht="18.75" customHeight="1">
      <c r="A20" s="48"/>
      <c r="B20" s="161"/>
      <c r="C20" s="439"/>
      <c r="D20" s="439"/>
      <c r="E20" s="440"/>
      <c r="F20" s="48"/>
      <c r="G20" s="48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77"/>
    </row>
    <row r="21" spans="1:20" ht="18.75" customHeight="1">
      <c r="A21" s="48"/>
      <c r="B21" s="161"/>
      <c r="C21" s="439"/>
      <c r="D21" s="439"/>
      <c r="E21" s="440"/>
      <c r="F21" s="48"/>
      <c r="G21" s="48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77"/>
    </row>
    <row r="22" spans="1:20" ht="18.75" customHeight="1">
      <c r="A22" s="48"/>
      <c r="B22" s="161"/>
      <c r="C22" s="439"/>
      <c r="D22" s="439"/>
      <c r="E22" s="440"/>
      <c r="F22" s="48"/>
      <c r="G22" s="48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77"/>
    </row>
    <row r="23" spans="1:20" ht="18.75" customHeight="1">
      <c r="A23" s="48"/>
      <c r="B23" s="161"/>
      <c r="C23" s="439"/>
      <c r="D23" s="439"/>
      <c r="E23" s="440"/>
      <c r="F23" s="48"/>
      <c r="G23" s="48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77"/>
    </row>
    <row r="24" spans="1:20" ht="18.75" customHeight="1">
      <c r="A24" s="48"/>
      <c r="B24" s="161"/>
      <c r="C24" s="439"/>
      <c r="D24" s="439"/>
      <c r="E24" s="440"/>
      <c r="F24" s="48"/>
      <c r="G24" s="48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77"/>
    </row>
    <row r="25" spans="1:20" ht="18.75" customHeight="1">
      <c r="A25" s="48"/>
      <c r="B25" s="161"/>
      <c r="C25" s="439"/>
      <c r="D25" s="439"/>
      <c r="E25" s="440"/>
      <c r="F25" s="48"/>
      <c r="G25" s="48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77"/>
    </row>
    <row r="26" spans="1:20" ht="18.75" customHeight="1">
      <c r="A26" s="48"/>
      <c r="B26" s="161"/>
      <c r="C26" s="439"/>
      <c r="D26" s="439"/>
      <c r="E26" s="440"/>
      <c r="F26" s="48"/>
      <c r="G26" s="48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77"/>
    </row>
    <row r="27" spans="1:20" ht="18.75" customHeight="1">
      <c r="A27" s="48"/>
      <c r="B27" s="161"/>
      <c r="C27" s="439"/>
      <c r="D27" s="439"/>
      <c r="E27" s="440"/>
      <c r="F27" s="48"/>
      <c r="G27" s="48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77"/>
    </row>
    <row r="28" spans="1:20" ht="18.75" customHeight="1">
      <c r="A28" s="48"/>
      <c r="B28" s="161"/>
      <c r="C28" s="439"/>
      <c r="D28" s="439"/>
      <c r="E28" s="440"/>
      <c r="F28" s="48"/>
      <c r="G28" s="48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77"/>
    </row>
    <row r="29" spans="1:20" ht="18.75" customHeight="1">
      <c r="A29" s="48"/>
      <c r="B29" s="161"/>
      <c r="C29" s="439"/>
      <c r="D29" s="439"/>
      <c r="E29" s="440"/>
      <c r="F29" s="48"/>
      <c r="G29" s="48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77"/>
    </row>
    <row r="30" spans="1:20" ht="18.75" customHeight="1">
      <c r="A30" s="48"/>
      <c r="B30" s="161"/>
      <c r="C30" s="439"/>
      <c r="D30" s="439"/>
      <c r="E30" s="440"/>
      <c r="F30" s="48"/>
      <c r="G30" s="48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77"/>
    </row>
    <row r="31" spans="1:20" ht="18.75" customHeight="1">
      <c r="A31" s="48"/>
      <c r="B31" s="161"/>
      <c r="C31" s="439"/>
      <c r="D31" s="439"/>
      <c r="E31" s="440"/>
      <c r="F31" s="48"/>
      <c r="G31" s="48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77"/>
    </row>
    <row r="32" spans="1:20" ht="19.5" customHeight="1">
      <c r="A32" s="152"/>
      <c r="B32" s="153"/>
      <c r="C32" s="153"/>
      <c r="D32" s="153"/>
      <c r="E32" s="152"/>
      <c r="F32" s="152"/>
      <c r="G32" s="152"/>
      <c r="H32" s="150"/>
      <c r="I32" s="150"/>
      <c r="J32" s="150"/>
      <c r="K32" s="150"/>
      <c r="L32" s="150"/>
      <c r="M32" s="150"/>
      <c r="N32" s="150"/>
      <c r="O32" s="39"/>
      <c r="P32" s="177"/>
      <c r="Q32" s="39"/>
      <c r="R32" s="150"/>
      <c r="S32" s="150"/>
      <c r="T32" s="173">
        <v>10</v>
      </c>
    </row>
    <row r="33" spans="1:19" ht="19.5" customHeight="1">
      <c r="A33" s="152"/>
      <c r="B33" s="153"/>
      <c r="C33" s="153"/>
      <c r="D33" s="153"/>
      <c r="E33" s="152"/>
      <c r="F33" s="152"/>
      <c r="G33" s="152"/>
      <c r="H33" s="150"/>
      <c r="I33" s="150"/>
      <c r="J33" s="150"/>
      <c r="K33" s="150"/>
      <c r="L33" s="150"/>
      <c r="M33" s="150"/>
      <c r="N33" s="150"/>
      <c r="O33" s="39"/>
      <c r="P33" s="177"/>
      <c r="Q33" s="39"/>
      <c r="R33" s="150"/>
      <c r="S33" s="150"/>
    </row>
    <row r="34" spans="1:19" ht="19.5" customHeight="1">
      <c r="A34" s="152"/>
      <c r="B34" s="154"/>
      <c r="C34" s="155"/>
      <c r="D34" s="155"/>
      <c r="E34" s="156"/>
      <c r="F34" s="152"/>
      <c r="G34" s="152"/>
      <c r="H34" s="150"/>
      <c r="I34" s="150"/>
      <c r="J34" s="150"/>
      <c r="K34" s="150"/>
      <c r="L34" s="150"/>
      <c r="M34" s="150"/>
      <c r="N34" s="150"/>
      <c r="O34" s="556" t="s">
        <v>281</v>
      </c>
      <c r="P34" s="557"/>
      <c r="Q34" s="558"/>
      <c r="R34" s="150"/>
      <c r="S34" s="150"/>
    </row>
    <row r="35" spans="1:20" s="169" customFormat="1" ht="18.75">
      <c r="A35" s="175" t="s">
        <v>35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3"/>
    </row>
    <row r="36" spans="1:20" s="208" customFormat="1" ht="18.75">
      <c r="A36" s="559" t="s">
        <v>425</v>
      </c>
      <c r="B36" s="559"/>
      <c r="C36" s="559"/>
      <c r="D36" s="559"/>
      <c r="E36" s="559"/>
      <c r="F36" s="559"/>
      <c r="T36" s="174"/>
    </row>
    <row r="37" spans="1:20" s="169" customFormat="1" ht="18.75">
      <c r="A37" s="175" t="s">
        <v>427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3"/>
    </row>
    <row r="38" spans="1:20" s="341" customFormat="1" ht="21" customHeight="1">
      <c r="A38" s="340" t="s">
        <v>11</v>
      </c>
      <c r="B38" s="340" t="s">
        <v>12</v>
      </c>
      <c r="C38" s="340" t="s">
        <v>13</v>
      </c>
      <c r="D38" s="340" t="s">
        <v>429</v>
      </c>
      <c r="E38" s="340" t="s">
        <v>15</v>
      </c>
      <c r="F38" s="340" t="s">
        <v>16</v>
      </c>
      <c r="G38" s="571" t="s">
        <v>282</v>
      </c>
      <c r="H38" s="568" t="s">
        <v>346</v>
      </c>
      <c r="I38" s="569"/>
      <c r="J38" s="570"/>
      <c r="K38" s="568" t="s">
        <v>347</v>
      </c>
      <c r="L38" s="569"/>
      <c r="M38" s="569"/>
      <c r="N38" s="569"/>
      <c r="O38" s="569"/>
      <c r="P38" s="569"/>
      <c r="Q38" s="569"/>
      <c r="R38" s="569"/>
      <c r="S38" s="570"/>
      <c r="T38" s="554" t="s">
        <v>415</v>
      </c>
    </row>
    <row r="39" spans="1:20" s="341" customFormat="1" ht="21" customHeight="1">
      <c r="A39" s="342"/>
      <c r="B39" s="343"/>
      <c r="C39" s="344" t="s">
        <v>284</v>
      </c>
      <c r="D39" s="344" t="s">
        <v>430</v>
      </c>
      <c r="E39" s="343"/>
      <c r="F39" s="344" t="s">
        <v>17</v>
      </c>
      <c r="G39" s="572"/>
      <c r="H39" s="429" t="s">
        <v>19</v>
      </c>
      <c r="I39" s="429" t="s">
        <v>20</v>
      </c>
      <c r="J39" s="429" t="s">
        <v>21</v>
      </c>
      <c r="K39" s="429" t="s">
        <v>22</v>
      </c>
      <c r="L39" s="429" t="s">
        <v>23</v>
      </c>
      <c r="M39" s="429" t="s">
        <v>24</v>
      </c>
      <c r="N39" s="429" t="s">
        <v>25</v>
      </c>
      <c r="O39" s="429" t="s">
        <v>26</v>
      </c>
      <c r="P39" s="429" t="s">
        <v>27</v>
      </c>
      <c r="Q39" s="429" t="s">
        <v>28</v>
      </c>
      <c r="R39" s="429" t="s">
        <v>29</v>
      </c>
      <c r="S39" s="429" t="s">
        <v>30</v>
      </c>
      <c r="T39" s="555"/>
    </row>
    <row r="40" spans="1:20" ht="18.75" customHeight="1">
      <c r="A40" s="157">
        <v>2</v>
      </c>
      <c r="B40" s="560" t="s">
        <v>350</v>
      </c>
      <c r="C40" s="560" t="s">
        <v>351</v>
      </c>
      <c r="D40" s="563" t="s">
        <v>433</v>
      </c>
      <c r="E40" s="220">
        <v>200000</v>
      </c>
      <c r="F40" s="157" t="s">
        <v>256</v>
      </c>
      <c r="G40" s="157" t="s">
        <v>101</v>
      </c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57" t="s">
        <v>416</v>
      </c>
    </row>
    <row r="41" spans="1:20" ht="18.75" customHeight="1">
      <c r="A41" s="35"/>
      <c r="B41" s="561"/>
      <c r="C41" s="561"/>
      <c r="D41" s="564"/>
      <c r="E41" s="253"/>
      <c r="F41" s="35"/>
      <c r="G41" s="35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79">
        <v>2567</v>
      </c>
    </row>
    <row r="42" spans="1:20" ht="18.75" customHeight="1">
      <c r="A42" s="35"/>
      <c r="B42" s="561"/>
      <c r="C42" s="561"/>
      <c r="D42" s="564"/>
      <c r="E42" s="253"/>
      <c r="F42" s="35"/>
      <c r="G42" s="35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79"/>
    </row>
    <row r="43" spans="1:20" ht="231" customHeight="1">
      <c r="A43" s="31"/>
      <c r="B43" s="562"/>
      <c r="C43" s="562"/>
      <c r="D43" s="565"/>
      <c r="E43" s="254"/>
      <c r="F43" s="31"/>
      <c r="G43" s="31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89"/>
    </row>
    <row r="44" spans="1:20" ht="18.75" customHeight="1">
      <c r="A44" s="48"/>
      <c r="B44" s="161"/>
      <c r="C44" s="161"/>
      <c r="D44" s="161"/>
      <c r="E44" s="440"/>
      <c r="F44" s="48"/>
      <c r="G44" s="48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77"/>
    </row>
    <row r="45" spans="1:20" ht="18.75" customHeight="1">
      <c r="A45" s="48"/>
      <c r="B45" s="161"/>
      <c r="C45" s="161"/>
      <c r="D45" s="161"/>
      <c r="E45" s="440"/>
      <c r="F45" s="48"/>
      <c r="G45" s="48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77"/>
    </row>
    <row r="46" spans="1:20" ht="18.75" customHeight="1">
      <c r="A46" s="48"/>
      <c r="B46" s="161"/>
      <c r="C46" s="161"/>
      <c r="D46" s="161"/>
      <c r="E46" s="440"/>
      <c r="F46" s="48"/>
      <c r="G46" s="48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77"/>
    </row>
    <row r="47" spans="1:20" ht="18.75" customHeight="1">
      <c r="A47" s="48"/>
      <c r="B47" s="161"/>
      <c r="C47" s="161"/>
      <c r="D47" s="161"/>
      <c r="E47" s="440"/>
      <c r="F47" s="48"/>
      <c r="G47" s="48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77"/>
    </row>
    <row r="48" spans="1:20" ht="18.75" customHeight="1">
      <c r="A48" s="48"/>
      <c r="B48" s="161"/>
      <c r="C48" s="161"/>
      <c r="D48" s="161"/>
      <c r="E48" s="440"/>
      <c r="F48" s="48"/>
      <c r="G48" s="48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77"/>
    </row>
    <row r="49" spans="1:20" ht="18.75" customHeight="1">
      <c r="A49" s="48"/>
      <c r="B49" s="161"/>
      <c r="C49" s="161"/>
      <c r="D49" s="161"/>
      <c r="E49" s="440"/>
      <c r="F49" s="48"/>
      <c r="G49" s="48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77"/>
    </row>
    <row r="50" spans="1:20" ht="19.5" customHeight="1">
      <c r="A50" s="48"/>
      <c r="B50" s="161"/>
      <c r="C50" s="161"/>
      <c r="D50" s="161"/>
      <c r="E50" s="440"/>
      <c r="F50" s="48"/>
      <c r="G50" s="48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77"/>
    </row>
    <row r="51" spans="1:20" ht="19.5" customHeight="1">
      <c r="A51" s="152"/>
      <c r="B51" s="153"/>
      <c r="C51" s="153"/>
      <c r="D51" s="153"/>
      <c r="E51" s="152"/>
      <c r="F51" s="152"/>
      <c r="G51" s="152"/>
      <c r="H51" s="150"/>
      <c r="I51" s="150"/>
      <c r="J51" s="150"/>
      <c r="K51" s="150"/>
      <c r="L51" s="150"/>
      <c r="M51" s="150"/>
      <c r="N51" s="150"/>
      <c r="O51" s="39"/>
      <c r="P51" s="177"/>
      <c r="Q51" s="39"/>
      <c r="R51" s="150"/>
      <c r="S51" s="150"/>
      <c r="T51" s="177">
        <v>11</v>
      </c>
    </row>
    <row r="52" spans="1:20" ht="19.5" customHeight="1">
      <c r="A52" s="152"/>
      <c r="B52" s="153"/>
      <c r="C52" s="153"/>
      <c r="D52" s="153"/>
      <c r="E52" s="152"/>
      <c r="F52" s="152"/>
      <c r="G52" s="152"/>
      <c r="H52" s="150"/>
      <c r="I52" s="150"/>
      <c r="J52" s="150"/>
      <c r="K52" s="150"/>
      <c r="L52" s="150"/>
      <c r="M52" s="150"/>
      <c r="N52" s="150"/>
      <c r="O52" s="39"/>
      <c r="P52" s="177"/>
      <c r="Q52" s="39"/>
      <c r="R52" s="150"/>
      <c r="S52" s="150"/>
      <c r="T52" s="177"/>
    </row>
    <row r="53" spans="1:19" ht="19.5" customHeight="1">
      <c r="A53" s="152"/>
      <c r="B53" s="154"/>
      <c r="C53" s="155"/>
      <c r="D53" s="155"/>
      <c r="E53" s="156"/>
      <c r="F53" s="152"/>
      <c r="G53" s="152"/>
      <c r="H53" s="150"/>
      <c r="I53" s="150"/>
      <c r="J53" s="150"/>
      <c r="K53" s="150"/>
      <c r="L53" s="150"/>
      <c r="M53" s="150"/>
      <c r="N53" s="150"/>
      <c r="O53" s="556" t="s">
        <v>281</v>
      </c>
      <c r="P53" s="557"/>
      <c r="Q53" s="558"/>
      <c r="R53" s="150"/>
      <c r="S53" s="150"/>
    </row>
    <row r="54" spans="1:20" s="169" customFormat="1" ht="18.75">
      <c r="A54" s="175" t="s">
        <v>35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3"/>
    </row>
    <row r="55" spans="1:20" s="208" customFormat="1" ht="18.75">
      <c r="A55" s="208" t="s">
        <v>425</v>
      </c>
      <c r="T55" s="174"/>
    </row>
    <row r="56" spans="1:20" s="169" customFormat="1" ht="18.75">
      <c r="A56" s="175" t="s">
        <v>427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3"/>
    </row>
    <row r="57" spans="1:20" s="341" customFormat="1" ht="21" customHeight="1">
      <c r="A57" s="340" t="s">
        <v>11</v>
      </c>
      <c r="B57" s="340" t="s">
        <v>12</v>
      </c>
      <c r="C57" s="340" t="s">
        <v>13</v>
      </c>
      <c r="D57" s="340" t="s">
        <v>429</v>
      </c>
      <c r="E57" s="340" t="s">
        <v>15</v>
      </c>
      <c r="F57" s="340" t="s">
        <v>16</v>
      </c>
      <c r="G57" s="571" t="s">
        <v>282</v>
      </c>
      <c r="H57" s="568" t="s">
        <v>346</v>
      </c>
      <c r="I57" s="569"/>
      <c r="J57" s="570"/>
      <c r="K57" s="568" t="s">
        <v>347</v>
      </c>
      <c r="L57" s="569"/>
      <c r="M57" s="569"/>
      <c r="N57" s="569"/>
      <c r="O57" s="569"/>
      <c r="P57" s="569"/>
      <c r="Q57" s="569"/>
      <c r="R57" s="569"/>
      <c r="S57" s="570"/>
      <c r="T57" s="554" t="s">
        <v>415</v>
      </c>
    </row>
    <row r="58" spans="1:20" s="341" customFormat="1" ht="21" customHeight="1">
      <c r="A58" s="347"/>
      <c r="B58" s="343"/>
      <c r="C58" s="344" t="s">
        <v>284</v>
      </c>
      <c r="D58" s="344" t="s">
        <v>430</v>
      </c>
      <c r="E58" s="343"/>
      <c r="F58" s="344" t="s">
        <v>17</v>
      </c>
      <c r="G58" s="572"/>
      <c r="H58" s="333" t="s">
        <v>19</v>
      </c>
      <c r="I58" s="333" t="s">
        <v>20</v>
      </c>
      <c r="J58" s="333" t="s">
        <v>21</v>
      </c>
      <c r="K58" s="333" t="s">
        <v>22</v>
      </c>
      <c r="L58" s="333" t="s">
        <v>23</v>
      </c>
      <c r="M58" s="333" t="s">
        <v>24</v>
      </c>
      <c r="N58" s="333" t="s">
        <v>25</v>
      </c>
      <c r="O58" s="333" t="s">
        <v>26</v>
      </c>
      <c r="P58" s="333" t="s">
        <v>27</v>
      </c>
      <c r="Q58" s="333" t="s">
        <v>28</v>
      </c>
      <c r="R58" s="333" t="s">
        <v>29</v>
      </c>
      <c r="S58" s="333" t="s">
        <v>30</v>
      </c>
      <c r="T58" s="555"/>
    </row>
    <row r="59" spans="1:20" ht="19.5" customHeight="1">
      <c r="A59" s="157">
        <v>3</v>
      </c>
      <c r="B59" s="560" t="s">
        <v>352</v>
      </c>
      <c r="C59" s="560" t="s">
        <v>353</v>
      </c>
      <c r="D59" s="563" t="s">
        <v>434</v>
      </c>
      <c r="E59" s="221">
        <v>200000</v>
      </c>
      <c r="F59" s="157" t="s">
        <v>235</v>
      </c>
      <c r="G59" s="157" t="s">
        <v>101</v>
      </c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57" t="s">
        <v>416</v>
      </c>
    </row>
    <row r="60" spans="1:20" ht="19.5" customHeight="1">
      <c r="A60" s="35"/>
      <c r="B60" s="561"/>
      <c r="C60" s="561"/>
      <c r="D60" s="564"/>
      <c r="E60" s="233"/>
      <c r="F60" s="35"/>
      <c r="G60" s="41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79">
        <v>2567</v>
      </c>
    </row>
    <row r="61" spans="1:20" ht="170.25" customHeight="1">
      <c r="A61" s="31"/>
      <c r="B61" s="562"/>
      <c r="C61" s="562"/>
      <c r="D61" s="565"/>
      <c r="E61" s="234"/>
      <c r="F61" s="31"/>
      <c r="G61" s="31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79"/>
    </row>
    <row r="62" spans="1:20" ht="19.5" customHeight="1">
      <c r="A62" s="157">
        <v>4</v>
      </c>
      <c r="B62" s="560" t="s">
        <v>354</v>
      </c>
      <c r="C62" s="560" t="s">
        <v>355</v>
      </c>
      <c r="D62" s="563" t="s">
        <v>435</v>
      </c>
      <c r="E62" s="221">
        <v>200000</v>
      </c>
      <c r="F62" s="157" t="s">
        <v>257</v>
      </c>
      <c r="G62" s="157" t="s">
        <v>101</v>
      </c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57" t="s">
        <v>416</v>
      </c>
    </row>
    <row r="63" spans="1:20" ht="19.5" customHeight="1">
      <c r="A63" s="35"/>
      <c r="B63" s="561"/>
      <c r="C63" s="561"/>
      <c r="D63" s="564"/>
      <c r="E63" s="233"/>
      <c r="F63" s="35"/>
      <c r="G63" s="41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79">
        <v>2567</v>
      </c>
    </row>
    <row r="64" spans="1:20" ht="102" customHeight="1">
      <c r="A64" s="31"/>
      <c r="B64" s="562"/>
      <c r="C64" s="562"/>
      <c r="D64" s="565"/>
      <c r="E64" s="234"/>
      <c r="F64" s="31"/>
      <c r="G64" s="31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89"/>
    </row>
    <row r="65" spans="1:20" ht="19.5" customHeight="1">
      <c r="A65" s="48"/>
      <c r="B65" s="161"/>
      <c r="C65" s="161"/>
      <c r="D65" s="161"/>
      <c r="E65" s="255"/>
      <c r="F65" s="48"/>
      <c r="G65" s="48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77"/>
    </row>
    <row r="66" spans="1:20" ht="19.5" customHeight="1">
      <c r="A66" s="48"/>
      <c r="B66" s="161"/>
      <c r="C66" s="161"/>
      <c r="D66" s="161"/>
      <c r="E66" s="255"/>
      <c r="F66" s="48"/>
      <c r="G66" s="48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77"/>
    </row>
    <row r="67" spans="1:20" ht="19.5" customHeight="1">
      <c r="A67" s="48"/>
      <c r="B67" s="161"/>
      <c r="C67" s="161"/>
      <c r="D67" s="161"/>
      <c r="E67" s="255"/>
      <c r="F67" s="48"/>
      <c r="G67" s="48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77"/>
    </row>
    <row r="68" spans="1:20" ht="19.5" customHeight="1">
      <c r="A68" s="48"/>
      <c r="B68" s="161"/>
      <c r="C68" s="161"/>
      <c r="D68" s="161"/>
      <c r="E68" s="255"/>
      <c r="F68" s="48"/>
      <c r="G68" s="48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77"/>
    </row>
    <row r="69" spans="1:20" ht="19.5" customHeight="1">
      <c r="A69" s="48"/>
      <c r="B69" s="161"/>
      <c r="C69" s="161"/>
      <c r="D69" s="161"/>
      <c r="E69" s="255"/>
      <c r="F69" s="48"/>
      <c r="G69" s="48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77">
        <v>12</v>
      </c>
    </row>
    <row r="70" spans="1:20" ht="19.5" customHeight="1">
      <c r="A70" s="48"/>
      <c r="B70" s="161"/>
      <c r="C70" s="161"/>
      <c r="D70" s="161"/>
      <c r="E70" s="50"/>
      <c r="F70" s="48"/>
      <c r="G70" s="48"/>
      <c r="H70" s="39"/>
      <c r="I70" s="39"/>
      <c r="J70" s="39"/>
      <c r="K70" s="39"/>
      <c r="L70" s="39"/>
      <c r="M70" s="39"/>
      <c r="N70" s="39"/>
      <c r="O70" s="39"/>
      <c r="P70" s="177"/>
      <c r="Q70" s="39"/>
      <c r="R70" s="39"/>
      <c r="S70" s="39"/>
      <c r="T70" s="177"/>
    </row>
    <row r="71" spans="1:19" ht="19.5" customHeight="1">
      <c r="A71" s="48"/>
      <c r="B71" s="161"/>
      <c r="C71" s="161"/>
      <c r="D71" s="161"/>
      <c r="E71" s="50"/>
      <c r="F71" s="48"/>
      <c r="G71" s="48"/>
      <c r="H71" s="39"/>
      <c r="I71" s="39"/>
      <c r="J71" s="39"/>
      <c r="K71" s="39"/>
      <c r="L71" s="39"/>
      <c r="M71" s="39"/>
      <c r="N71" s="39"/>
      <c r="O71" s="556" t="s">
        <v>281</v>
      </c>
      <c r="P71" s="557"/>
      <c r="Q71" s="558"/>
      <c r="R71" s="39"/>
      <c r="S71" s="39"/>
    </row>
    <row r="72" spans="1:20" s="171" customFormat="1" ht="18.75">
      <c r="A72" s="175" t="s">
        <v>35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3"/>
    </row>
    <row r="73" spans="1:20" s="208" customFormat="1" ht="18.75">
      <c r="A73" s="208" t="s">
        <v>425</v>
      </c>
      <c r="T73" s="174"/>
    </row>
    <row r="74" spans="1:20" s="169" customFormat="1" ht="18.75">
      <c r="A74" s="175" t="s">
        <v>427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3"/>
    </row>
    <row r="75" spans="1:20" s="341" customFormat="1" ht="21" customHeight="1">
      <c r="A75" s="340" t="s">
        <v>11</v>
      </c>
      <c r="B75" s="340" t="s">
        <v>12</v>
      </c>
      <c r="C75" s="340" t="s">
        <v>13</v>
      </c>
      <c r="D75" s="340" t="s">
        <v>429</v>
      </c>
      <c r="E75" s="340" t="s">
        <v>15</v>
      </c>
      <c r="F75" s="340" t="s">
        <v>16</v>
      </c>
      <c r="G75" s="571" t="s">
        <v>282</v>
      </c>
      <c r="H75" s="568" t="s">
        <v>346</v>
      </c>
      <c r="I75" s="569"/>
      <c r="J75" s="570"/>
      <c r="K75" s="568" t="s">
        <v>347</v>
      </c>
      <c r="L75" s="569"/>
      <c r="M75" s="569"/>
      <c r="N75" s="569"/>
      <c r="O75" s="569"/>
      <c r="P75" s="569"/>
      <c r="Q75" s="569"/>
      <c r="R75" s="569"/>
      <c r="S75" s="570"/>
      <c r="T75" s="554" t="s">
        <v>415</v>
      </c>
    </row>
    <row r="76" spans="1:20" s="341" customFormat="1" ht="21" customHeight="1">
      <c r="A76" s="347"/>
      <c r="B76" s="343"/>
      <c r="C76" s="344" t="s">
        <v>284</v>
      </c>
      <c r="D76" s="344" t="s">
        <v>430</v>
      </c>
      <c r="E76" s="343"/>
      <c r="F76" s="344" t="s">
        <v>17</v>
      </c>
      <c r="G76" s="572"/>
      <c r="H76" s="429" t="s">
        <v>19</v>
      </c>
      <c r="I76" s="429" t="s">
        <v>20</v>
      </c>
      <c r="J76" s="429" t="s">
        <v>21</v>
      </c>
      <c r="K76" s="429" t="s">
        <v>22</v>
      </c>
      <c r="L76" s="429" t="s">
        <v>23</v>
      </c>
      <c r="M76" s="429" t="s">
        <v>24</v>
      </c>
      <c r="N76" s="429" t="s">
        <v>25</v>
      </c>
      <c r="O76" s="429" t="s">
        <v>26</v>
      </c>
      <c r="P76" s="429" t="s">
        <v>27</v>
      </c>
      <c r="Q76" s="429" t="s">
        <v>28</v>
      </c>
      <c r="R76" s="429" t="s">
        <v>29</v>
      </c>
      <c r="S76" s="429" t="s">
        <v>30</v>
      </c>
      <c r="T76" s="555"/>
    </row>
    <row r="77" spans="1:20" ht="19.5" customHeight="1">
      <c r="A77" s="30">
        <v>5</v>
      </c>
      <c r="B77" s="560" t="s">
        <v>356</v>
      </c>
      <c r="C77" s="560" t="s">
        <v>357</v>
      </c>
      <c r="D77" s="563" t="s">
        <v>436</v>
      </c>
      <c r="E77" s="227">
        <v>200000</v>
      </c>
      <c r="F77" s="157" t="s">
        <v>285</v>
      </c>
      <c r="G77" s="176" t="s">
        <v>101</v>
      </c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57" t="s">
        <v>416</v>
      </c>
    </row>
    <row r="78" spans="1:20" ht="19.5" customHeight="1">
      <c r="A78" s="35"/>
      <c r="B78" s="561"/>
      <c r="C78" s="561"/>
      <c r="D78" s="564"/>
      <c r="E78" s="233"/>
      <c r="F78" s="35"/>
      <c r="G78" s="48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79">
        <v>2567</v>
      </c>
    </row>
    <row r="79" spans="1:20" ht="19.5" customHeight="1">
      <c r="A79" s="35"/>
      <c r="B79" s="561"/>
      <c r="C79" s="561"/>
      <c r="D79" s="564"/>
      <c r="E79" s="233"/>
      <c r="F79" s="35"/>
      <c r="G79" s="48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79"/>
    </row>
    <row r="80" spans="1:20" ht="18.75" customHeight="1">
      <c r="A80" s="35"/>
      <c r="B80" s="561"/>
      <c r="C80" s="561"/>
      <c r="D80" s="564"/>
      <c r="E80" s="233"/>
      <c r="F80" s="35"/>
      <c r="G80" s="48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79"/>
    </row>
    <row r="81" spans="1:20" ht="19.5" customHeight="1">
      <c r="A81" s="35"/>
      <c r="B81" s="561"/>
      <c r="C81" s="561"/>
      <c r="D81" s="564"/>
      <c r="E81" s="233"/>
      <c r="F81" s="35"/>
      <c r="G81" s="48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79"/>
    </row>
    <row r="82" spans="1:20" ht="39.75" customHeight="1">
      <c r="A82" s="31"/>
      <c r="B82" s="562"/>
      <c r="C82" s="562"/>
      <c r="D82" s="565"/>
      <c r="E82" s="234"/>
      <c r="F82" s="31"/>
      <c r="G82" s="16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89"/>
    </row>
    <row r="83" spans="1:20" ht="19.5" customHeight="1">
      <c r="A83" s="157">
        <v>6</v>
      </c>
      <c r="B83" s="560" t="s">
        <v>358</v>
      </c>
      <c r="C83" s="560" t="s">
        <v>357</v>
      </c>
      <c r="D83" s="563" t="s">
        <v>437</v>
      </c>
      <c r="E83" s="221">
        <v>200000</v>
      </c>
      <c r="F83" s="157" t="s">
        <v>334</v>
      </c>
      <c r="G83" s="157" t="s">
        <v>101</v>
      </c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57" t="s">
        <v>416</v>
      </c>
    </row>
    <row r="84" spans="1:20" ht="19.5" customHeight="1">
      <c r="A84" s="35"/>
      <c r="B84" s="561"/>
      <c r="C84" s="561"/>
      <c r="D84" s="564"/>
      <c r="E84" s="233"/>
      <c r="F84" s="35"/>
      <c r="G84" s="41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79">
        <v>2567</v>
      </c>
    </row>
    <row r="85" spans="1:20" ht="18.75" customHeight="1">
      <c r="A85" s="35"/>
      <c r="B85" s="561"/>
      <c r="C85" s="561"/>
      <c r="D85" s="564"/>
      <c r="E85" s="233"/>
      <c r="F85" s="35"/>
      <c r="G85" s="35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79"/>
    </row>
    <row r="86" spans="1:20" ht="78" customHeight="1">
      <c r="A86" s="31"/>
      <c r="B86" s="562"/>
      <c r="C86" s="562"/>
      <c r="D86" s="565"/>
      <c r="E86" s="234"/>
      <c r="F86" s="31"/>
      <c r="G86" s="31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89"/>
    </row>
    <row r="87" spans="1:20" ht="18.75" customHeight="1">
      <c r="A87" s="157">
        <v>7</v>
      </c>
      <c r="B87" s="560" t="s">
        <v>359</v>
      </c>
      <c r="C87" s="560" t="s">
        <v>357</v>
      </c>
      <c r="D87" s="563" t="s">
        <v>438</v>
      </c>
      <c r="E87" s="221">
        <v>200000</v>
      </c>
      <c r="F87" s="157" t="s">
        <v>236</v>
      </c>
      <c r="G87" s="157" t="s">
        <v>101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157" t="s">
        <v>416</v>
      </c>
    </row>
    <row r="88" spans="1:20" ht="18.75" customHeight="1">
      <c r="A88" s="35"/>
      <c r="B88" s="561"/>
      <c r="C88" s="561"/>
      <c r="D88" s="564"/>
      <c r="E88" s="233" t="s">
        <v>318</v>
      </c>
      <c r="F88" s="35"/>
      <c r="G88" s="35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179">
        <v>2567</v>
      </c>
    </row>
    <row r="89" spans="1:20" ht="18.75" customHeight="1">
      <c r="A89" s="35"/>
      <c r="B89" s="561"/>
      <c r="C89" s="561"/>
      <c r="D89" s="564"/>
      <c r="E89" s="233"/>
      <c r="F89" s="35"/>
      <c r="G89" s="35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179"/>
    </row>
    <row r="90" spans="1:20" ht="90" customHeight="1">
      <c r="A90" s="31"/>
      <c r="B90" s="562"/>
      <c r="C90" s="562"/>
      <c r="D90" s="565"/>
      <c r="E90" s="234"/>
      <c r="F90" s="31"/>
      <c r="G90" s="31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189"/>
    </row>
    <row r="91" spans="1:20" ht="18.75" customHeight="1">
      <c r="A91" s="48"/>
      <c r="B91" s="161"/>
      <c r="C91" s="161"/>
      <c r="D91" s="161"/>
      <c r="E91" s="255"/>
      <c r="F91" s="48"/>
      <c r="G91" s="48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177">
        <v>13</v>
      </c>
    </row>
    <row r="92" spans="1:19" ht="19.5" customHeight="1">
      <c r="A92" s="48"/>
      <c r="B92" s="161"/>
      <c r="C92" s="161"/>
      <c r="D92" s="161"/>
      <c r="E92" s="50"/>
      <c r="F92" s="48"/>
      <c r="G92" s="48"/>
      <c r="H92" s="39"/>
      <c r="I92" s="39"/>
      <c r="J92" s="39"/>
      <c r="K92" s="39"/>
      <c r="L92" s="39"/>
      <c r="M92" s="39"/>
      <c r="N92" s="39"/>
      <c r="O92" s="39"/>
      <c r="P92" s="177"/>
      <c r="Q92" s="39"/>
      <c r="R92" s="39"/>
      <c r="S92" s="39"/>
    </row>
    <row r="93" spans="1:19" ht="19.5" customHeight="1">
      <c r="A93" s="48"/>
      <c r="B93" s="161"/>
      <c r="C93" s="161"/>
      <c r="D93" s="161"/>
      <c r="E93" s="50"/>
      <c r="F93" s="48"/>
      <c r="G93" s="48"/>
      <c r="H93" s="39"/>
      <c r="I93" s="39"/>
      <c r="J93" s="39"/>
      <c r="K93" s="39"/>
      <c r="L93" s="39"/>
      <c r="M93" s="39"/>
      <c r="N93" s="39"/>
      <c r="O93" s="556" t="s">
        <v>281</v>
      </c>
      <c r="P93" s="557"/>
      <c r="Q93" s="558"/>
      <c r="R93" s="39"/>
      <c r="S93" s="39"/>
    </row>
    <row r="94" spans="1:20" s="171" customFormat="1" ht="18.75">
      <c r="A94" s="175" t="s">
        <v>35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3"/>
    </row>
    <row r="95" spans="1:20" s="208" customFormat="1" ht="18.75">
      <c r="A95" s="208" t="s">
        <v>425</v>
      </c>
      <c r="T95" s="174"/>
    </row>
    <row r="96" spans="1:20" s="169" customFormat="1" ht="18.75">
      <c r="A96" s="175" t="s">
        <v>427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3"/>
    </row>
    <row r="97" spans="1:20" s="341" customFormat="1" ht="21" customHeight="1">
      <c r="A97" s="340" t="s">
        <v>11</v>
      </c>
      <c r="B97" s="340" t="s">
        <v>12</v>
      </c>
      <c r="C97" s="340" t="s">
        <v>13</v>
      </c>
      <c r="D97" s="340" t="s">
        <v>429</v>
      </c>
      <c r="E97" s="340" t="s">
        <v>15</v>
      </c>
      <c r="F97" s="340" t="s">
        <v>16</v>
      </c>
      <c r="G97" s="571" t="s">
        <v>282</v>
      </c>
      <c r="H97" s="568" t="s">
        <v>346</v>
      </c>
      <c r="I97" s="569"/>
      <c r="J97" s="570"/>
      <c r="K97" s="568" t="s">
        <v>347</v>
      </c>
      <c r="L97" s="569"/>
      <c r="M97" s="569"/>
      <c r="N97" s="569"/>
      <c r="O97" s="569"/>
      <c r="P97" s="569"/>
      <c r="Q97" s="569"/>
      <c r="R97" s="569"/>
      <c r="S97" s="570"/>
      <c r="T97" s="554" t="s">
        <v>415</v>
      </c>
    </row>
    <row r="98" spans="1:20" s="341" customFormat="1" ht="21" customHeight="1">
      <c r="A98" s="347"/>
      <c r="B98" s="343"/>
      <c r="C98" s="344" t="s">
        <v>284</v>
      </c>
      <c r="D98" s="344" t="s">
        <v>430</v>
      </c>
      <c r="E98" s="343"/>
      <c r="F98" s="344" t="s">
        <v>17</v>
      </c>
      <c r="G98" s="572"/>
      <c r="H98" s="429" t="s">
        <v>19</v>
      </c>
      <c r="I98" s="429" t="s">
        <v>20</v>
      </c>
      <c r="J98" s="429" t="s">
        <v>21</v>
      </c>
      <c r="K98" s="429" t="s">
        <v>22</v>
      </c>
      <c r="L98" s="429" t="s">
        <v>23</v>
      </c>
      <c r="M98" s="429" t="s">
        <v>24</v>
      </c>
      <c r="N98" s="429" t="s">
        <v>25</v>
      </c>
      <c r="O98" s="429" t="s">
        <v>26</v>
      </c>
      <c r="P98" s="429" t="s">
        <v>27</v>
      </c>
      <c r="Q98" s="429" t="s">
        <v>28</v>
      </c>
      <c r="R98" s="429" t="s">
        <v>29</v>
      </c>
      <c r="S98" s="429" t="s">
        <v>30</v>
      </c>
      <c r="T98" s="555"/>
    </row>
    <row r="99" spans="1:20" s="169" customFormat="1" ht="18.75" customHeight="1">
      <c r="A99" s="157">
        <v>8</v>
      </c>
      <c r="B99" s="560" t="s">
        <v>360</v>
      </c>
      <c r="C99" s="560" t="s">
        <v>361</v>
      </c>
      <c r="D99" s="578" t="s">
        <v>439</v>
      </c>
      <c r="E99" s="502">
        <v>200000</v>
      </c>
      <c r="F99" s="157" t="s">
        <v>234</v>
      </c>
      <c r="G99" s="176" t="s">
        <v>101</v>
      </c>
      <c r="H99" s="158"/>
      <c r="I99" s="178"/>
      <c r="J99" s="158"/>
      <c r="K99" s="178"/>
      <c r="L99" s="158"/>
      <c r="M99" s="178"/>
      <c r="N99" s="158"/>
      <c r="O99" s="178"/>
      <c r="P99" s="158"/>
      <c r="Q99" s="178"/>
      <c r="R99" s="158"/>
      <c r="S99" s="158"/>
      <c r="T99" s="157" t="s">
        <v>416</v>
      </c>
    </row>
    <row r="100" spans="1:20" ht="18.75" customHeight="1">
      <c r="A100" s="35"/>
      <c r="B100" s="561"/>
      <c r="C100" s="561"/>
      <c r="D100" s="579"/>
      <c r="E100" s="233"/>
      <c r="F100" s="35"/>
      <c r="G100" s="48"/>
      <c r="H100" s="36"/>
      <c r="I100" s="39"/>
      <c r="J100" s="36"/>
      <c r="K100" s="39"/>
      <c r="L100" s="36"/>
      <c r="M100" s="39"/>
      <c r="N100" s="36"/>
      <c r="O100" s="39"/>
      <c r="P100" s="36"/>
      <c r="Q100" s="39"/>
      <c r="R100" s="36"/>
      <c r="S100" s="36"/>
      <c r="T100" s="179">
        <v>2567</v>
      </c>
    </row>
    <row r="101" spans="1:20" ht="18.75" customHeight="1">
      <c r="A101" s="35"/>
      <c r="B101" s="561"/>
      <c r="C101" s="561"/>
      <c r="D101" s="579"/>
      <c r="E101" s="233"/>
      <c r="F101" s="35"/>
      <c r="G101" s="48"/>
      <c r="H101" s="36"/>
      <c r="I101" s="39"/>
      <c r="J101" s="36"/>
      <c r="K101" s="39"/>
      <c r="L101" s="36"/>
      <c r="M101" s="39"/>
      <c r="N101" s="36"/>
      <c r="O101" s="39"/>
      <c r="P101" s="36"/>
      <c r="Q101" s="39"/>
      <c r="R101" s="36"/>
      <c r="S101" s="36"/>
      <c r="T101" s="179"/>
    </row>
    <row r="102" spans="1:20" ht="18.75" customHeight="1">
      <c r="A102" s="35"/>
      <c r="B102" s="561"/>
      <c r="C102" s="561"/>
      <c r="D102" s="579"/>
      <c r="E102" s="233"/>
      <c r="F102" s="35"/>
      <c r="G102" s="48"/>
      <c r="H102" s="36"/>
      <c r="I102" s="39"/>
      <c r="J102" s="36"/>
      <c r="K102" s="39"/>
      <c r="L102" s="36"/>
      <c r="M102" s="39"/>
      <c r="N102" s="36"/>
      <c r="O102" s="39"/>
      <c r="P102" s="36"/>
      <c r="Q102" s="39"/>
      <c r="R102" s="36"/>
      <c r="S102" s="36"/>
      <c r="T102" s="179"/>
    </row>
    <row r="103" spans="1:20" ht="69" customHeight="1">
      <c r="A103" s="31"/>
      <c r="B103" s="562"/>
      <c r="C103" s="562"/>
      <c r="D103" s="580"/>
      <c r="E103" s="234"/>
      <c r="F103" s="31"/>
      <c r="G103" s="162"/>
      <c r="H103" s="40"/>
      <c r="I103" s="352"/>
      <c r="J103" s="40"/>
      <c r="K103" s="352"/>
      <c r="L103" s="40"/>
      <c r="M103" s="352"/>
      <c r="N103" s="40"/>
      <c r="O103" s="352"/>
      <c r="P103" s="40"/>
      <c r="Q103" s="352"/>
      <c r="R103" s="40"/>
      <c r="S103" s="40"/>
      <c r="T103" s="189"/>
    </row>
    <row r="104" spans="1:20" ht="206.25" customHeight="1">
      <c r="A104" s="349">
        <v>9</v>
      </c>
      <c r="B104" s="348" t="s">
        <v>412</v>
      </c>
      <c r="C104" s="348" t="s">
        <v>413</v>
      </c>
      <c r="D104" s="494" t="s">
        <v>440</v>
      </c>
      <c r="E104" s="503">
        <v>200000</v>
      </c>
      <c r="F104" s="334" t="s">
        <v>234</v>
      </c>
      <c r="G104" s="350" t="s">
        <v>101</v>
      </c>
      <c r="H104" s="33"/>
      <c r="I104" s="445"/>
      <c r="J104" s="33"/>
      <c r="K104" s="445"/>
      <c r="L104" s="33"/>
      <c r="M104" s="445"/>
      <c r="N104" s="33"/>
      <c r="O104" s="445"/>
      <c r="P104" s="33"/>
      <c r="Q104" s="445"/>
      <c r="R104" s="33"/>
      <c r="S104" s="33"/>
      <c r="T104" s="446">
        <v>243862</v>
      </c>
    </row>
    <row r="105" spans="1:20" ht="18.75" customHeight="1">
      <c r="A105" s="573" t="s">
        <v>8</v>
      </c>
      <c r="B105" s="573"/>
      <c r="C105" s="573"/>
      <c r="D105" s="492"/>
      <c r="E105" s="444">
        <f>SUM(E13+E40+E59+E62+E77+E83+E87+E99+E104)</f>
        <v>1800000</v>
      </c>
      <c r="F105" s="566"/>
      <c r="G105" s="567"/>
      <c r="H105" s="567"/>
      <c r="I105" s="567"/>
      <c r="J105" s="567"/>
      <c r="K105" s="567"/>
      <c r="L105" s="567"/>
      <c r="M105" s="567"/>
      <c r="N105" s="567"/>
      <c r="O105" s="567"/>
      <c r="P105" s="567"/>
      <c r="Q105" s="567"/>
      <c r="R105" s="567"/>
      <c r="S105" s="567"/>
      <c r="T105" s="450"/>
    </row>
    <row r="106" spans="1:19" ht="42" customHeight="1" hidden="1">
      <c r="A106" s="152"/>
      <c r="B106" s="153"/>
      <c r="C106" s="153"/>
      <c r="D106" s="153"/>
      <c r="E106" s="156"/>
      <c r="F106" s="152"/>
      <c r="G106" s="152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</row>
    <row r="107" spans="1:19" ht="25.5" customHeight="1">
      <c r="A107" s="152"/>
      <c r="B107" s="153"/>
      <c r="C107" s="153"/>
      <c r="D107" s="153"/>
      <c r="E107" s="156"/>
      <c r="F107" s="152"/>
      <c r="G107" s="152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</row>
    <row r="108" spans="1:19" ht="26.25" customHeight="1">
      <c r="A108" s="152"/>
      <c r="B108" s="153"/>
      <c r="C108" s="153"/>
      <c r="D108" s="153"/>
      <c r="E108" s="156"/>
      <c r="F108" s="152"/>
      <c r="G108" s="152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</row>
    <row r="109" spans="1:20" ht="26.25" customHeight="1">
      <c r="A109" s="152"/>
      <c r="B109" s="153"/>
      <c r="C109" s="153"/>
      <c r="D109" s="153"/>
      <c r="E109" s="156"/>
      <c r="F109" s="152"/>
      <c r="G109" s="152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73">
        <v>14</v>
      </c>
    </row>
    <row r="110" spans="1:19" ht="18.75" customHeight="1">
      <c r="A110" s="152"/>
      <c r="B110" s="153"/>
      <c r="C110" s="153"/>
      <c r="D110" s="153"/>
      <c r="E110" s="156"/>
      <c r="F110" s="152"/>
      <c r="G110" s="152"/>
      <c r="H110" s="150"/>
      <c r="I110" s="150"/>
      <c r="J110" s="150"/>
      <c r="K110" s="150"/>
      <c r="L110" s="150"/>
      <c r="M110" s="150"/>
      <c r="N110" s="150"/>
      <c r="O110" s="150"/>
      <c r="P110" s="177"/>
      <c r="Q110" s="150"/>
      <c r="R110" s="150"/>
      <c r="S110" s="150"/>
    </row>
    <row r="111" spans="1:19" ht="18.75" customHeight="1">
      <c r="A111" s="111"/>
      <c r="B111" s="111"/>
      <c r="C111" s="111"/>
      <c r="D111" s="111"/>
      <c r="E111" s="112"/>
      <c r="F111" s="113"/>
      <c r="G111" s="113"/>
      <c r="H111" s="113"/>
      <c r="I111" s="113"/>
      <c r="J111" s="113"/>
      <c r="K111" s="113"/>
      <c r="L111" s="113"/>
      <c r="M111" s="113"/>
      <c r="N111" s="113"/>
      <c r="O111" s="353" t="s">
        <v>281</v>
      </c>
      <c r="P111" s="354"/>
      <c r="Q111" s="355"/>
      <c r="R111" s="113"/>
      <c r="S111" s="113"/>
    </row>
    <row r="112" spans="1:20" s="110" customFormat="1" ht="18.75">
      <c r="A112" s="356" t="s">
        <v>35</v>
      </c>
      <c r="B112" s="356"/>
      <c r="C112" s="356"/>
      <c r="D112" s="356"/>
      <c r="E112" s="356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472"/>
    </row>
    <row r="113" s="493" customFormat="1" ht="18.75">
      <c r="A113" s="493" t="s">
        <v>424</v>
      </c>
    </row>
    <row r="114" spans="1:20" s="110" customFormat="1" ht="19.5" customHeight="1">
      <c r="A114" s="357" t="s">
        <v>426</v>
      </c>
      <c r="B114" s="357"/>
      <c r="C114" s="357"/>
      <c r="D114" s="357"/>
      <c r="E114" s="357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472"/>
    </row>
    <row r="115" spans="1:20" s="341" customFormat="1" ht="21" customHeight="1">
      <c r="A115" s="340" t="s">
        <v>11</v>
      </c>
      <c r="B115" s="340" t="s">
        <v>12</v>
      </c>
      <c r="C115" s="340" t="s">
        <v>13</v>
      </c>
      <c r="D115" s="340" t="s">
        <v>429</v>
      </c>
      <c r="E115" s="340" t="s">
        <v>15</v>
      </c>
      <c r="F115" s="340" t="s">
        <v>16</v>
      </c>
      <c r="G115" s="571" t="s">
        <v>282</v>
      </c>
      <c r="H115" s="568" t="s">
        <v>346</v>
      </c>
      <c r="I115" s="569"/>
      <c r="J115" s="570"/>
      <c r="K115" s="568" t="s">
        <v>347</v>
      </c>
      <c r="L115" s="569"/>
      <c r="M115" s="569"/>
      <c r="N115" s="569"/>
      <c r="O115" s="569"/>
      <c r="P115" s="569"/>
      <c r="Q115" s="569"/>
      <c r="R115" s="569"/>
      <c r="S115" s="570"/>
      <c r="T115" s="554" t="s">
        <v>415</v>
      </c>
    </row>
    <row r="116" spans="1:20" s="341" customFormat="1" ht="21" customHeight="1">
      <c r="A116" s="343"/>
      <c r="B116" s="343"/>
      <c r="C116" s="344" t="s">
        <v>284</v>
      </c>
      <c r="D116" s="344" t="s">
        <v>430</v>
      </c>
      <c r="E116" s="343"/>
      <c r="F116" s="344" t="s">
        <v>17</v>
      </c>
      <c r="G116" s="572"/>
      <c r="H116" s="333" t="s">
        <v>19</v>
      </c>
      <c r="I116" s="333" t="s">
        <v>20</v>
      </c>
      <c r="J116" s="333" t="s">
        <v>21</v>
      </c>
      <c r="K116" s="333" t="s">
        <v>22</v>
      </c>
      <c r="L116" s="333" t="s">
        <v>23</v>
      </c>
      <c r="M116" s="333" t="s">
        <v>24</v>
      </c>
      <c r="N116" s="333" t="s">
        <v>25</v>
      </c>
      <c r="O116" s="333" t="s">
        <v>26</v>
      </c>
      <c r="P116" s="333" t="s">
        <v>27</v>
      </c>
      <c r="Q116" s="333" t="s">
        <v>28</v>
      </c>
      <c r="R116" s="333" t="s">
        <v>29</v>
      </c>
      <c r="S116" s="333" t="s">
        <v>30</v>
      </c>
      <c r="T116" s="555"/>
    </row>
    <row r="117" spans="1:20" s="110" customFormat="1" ht="19.5" customHeight="1">
      <c r="A117" s="179">
        <v>1</v>
      </c>
      <c r="B117" s="560" t="s">
        <v>263</v>
      </c>
      <c r="C117" s="560" t="s">
        <v>441</v>
      </c>
      <c r="D117" s="563" t="s">
        <v>442</v>
      </c>
      <c r="E117" s="232">
        <v>200000</v>
      </c>
      <c r="F117" s="179" t="s">
        <v>36</v>
      </c>
      <c r="G117" s="179" t="s">
        <v>101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157" t="s">
        <v>416</v>
      </c>
    </row>
    <row r="118" spans="1:20" s="110" customFormat="1" ht="19.5" customHeight="1">
      <c r="A118" s="35"/>
      <c r="B118" s="561"/>
      <c r="C118" s="561"/>
      <c r="D118" s="564"/>
      <c r="E118" s="253"/>
      <c r="F118" s="35"/>
      <c r="G118" s="35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179">
        <v>2567</v>
      </c>
    </row>
    <row r="119" spans="1:20" s="110" customFormat="1" ht="19.5" customHeight="1">
      <c r="A119" s="35"/>
      <c r="B119" s="561"/>
      <c r="C119" s="561"/>
      <c r="D119" s="564"/>
      <c r="E119" s="253"/>
      <c r="F119" s="35"/>
      <c r="G119" s="35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473"/>
    </row>
    <row r="120" spans="1:20" s="110" customFormat="1" ht="18.75" customHeight="1">
      <c r="A120" s="35"/>
      <c r="B120" s="561"/>
      <c r="C120" s="561"/>
      <c r="D120" s="564"/>
      <c r="E120" s="253"/>
      <c r="F120" s="35"/>
      <c r="G120" s="35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473"/>
    </row>
    <row r="121" spans="1:20" s="110" customFormat="1" ht="140.25" customHeight="1">
      <c r="A121" s="31"/>
      <c r="B121" s="562"/>
      <c r="C121" s="562"/>
      <c r="D121" s="565"/>
      <c r="E121" s="254"/>
      <c r="F121" s="35"/>
      <c r="G121" s="35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473"/>
    </row>
    <row r="122" spans="1:20" s="110" customFormat="1" ht="21.75" customHeight="1">
      <c r="A122" s="556" t="s">
        <v>8</v>
      </c>
      <c r="B122" s="557"/>
      <c r="C122" s="558"/>
      <c r="D122" s="491"/>
      <c r="E122" s="444">
        <f>SUM(E117:E121)</f>
        <v>200000</v>
      </c>
      <c r="F122" s="566"/>
      <c r="G122" s="567"/>
      <c r="H122" s="567"/>
      <c r="I122" s="567"/>
      <c r="J122" s="567"/>
      <c r="K122" s="567"/>
      <c r="L122" s="567"/>
      <c r="M122" s="567"/>
      <c r="N122" s="567"/>
      <c r="O122" s="567"/>
      <c r="P122" s="567"/>
      <c r="Q122" s="567"/>
      <c r="R122" s="567"/>
      <c r="S122" s="567"/>
      <c r="T122" s="450"/>
    </row>
    <row r="123" spans="1:20" s="110" customFormat="1" ht="21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472"/>
    </row>
    <row r="124" ht="24.75" customHeight="1"/>
    <row r="125" ht="18.75"/>
    <row r="126" ht="18.75" customHeight="1"/>
    <row r="127" ht="29.25" customHeight="1"/>
    <row r="128" ht="18.75" customHeight="1"/>
    <row r="129" ht="18.75" customHeight="1"/>
    <row r="132" ht="18.75" customHeight="1">
      <c r="T132" s="173">
        <v>15</v>
      </c>
    </row>
    <row r="134" ht="18.75" customHeight="1">
      <c r="P134" s="173"/>
    </row>
  </sheetData>
  <sheetProtection/>
  <mergeCells count="62">
    <mergeCell ref="T97:T98"/>
    <mergeCell ref="T115:T116"/>
    <mergeCell ref="D83:D86"/>
    <mergeCell ref="D87:D90"/>
    <mergeCell ref="D99:D103"/>
    <mergeCell ref="D117:D121"/>
    <mergeCell ref="H115:J115"/>
    <mergeCell ref="K97:S97"/>
    <mergeCell ref="O71:Q71"/>
    <mergeCell ref="G75:G76"/>
    <mergeCell ref="H75:J75"/>
    <mergeCell ref="K75:S75"/>
    <mergeCell ref="T11:T12"/>
    <mergeCell ref="T38:T39"/>
    <mergeCell ref="T57:T58"/>
    <mergeCell ref="T75:T76"/>
    <mergeCell ref="O2:Q2"/>
    <mergeCell ref="O53:Q53"/>
    <mergeCell ref="B62:B64"/>
    <mergeCell ref="B13:B19"/>
    <mergeCell ref="C13:C19"/>
    <mergeCell ref="K57:S57"/>
    <mergeCell ref="K38:S38"/>
    <mergeCell ref="O34:Q34"/>
    <mergeCell ref="H11:J11"/>
    <mergeCell ref="K11:S11"/>
    <mergeCell ref="A105:C105"/>
    <mergeCell ref="F105:S105"/>
    <mergeCell ref="B99:B103"/>
    <mergeCell ref="O93:Q93"/>
    <mergeCell ref="G97:G98"/>
    <mergeCell ref="C99:C103"/>
    <mergeCell ref="B59:B61"/>
    <mergeCell ref="H57:J57"/>
    <mergeCell ref="G57:G58"/>
    <mergeCell ref="G38:G39"/>
    <mergeCell ref="H38:J38"/>
    <mergeCell ref="H97:J97"/>
    <mergeCell ref="B87:B90"/>
    <mergeCell ref="C87:C90"/>
    <mergeCell ref="B40:B43"/>
    <mergeCell ref="C59:C61"/>
    <mergeCell ref="A122:C122"/>
    <mergeCell ref="F122:S122"/>
    <mergeCell ref="K115:S115"/>
    <mergeCell ref="G11:G12"/>
    <mergeCell ref="B117:B121"/>
    <mergeCell ref="C117:C121"/>
    <mergeCell ref="C62:C64"/>
    <mergeCell ref="B83:B86"/>
    <mergeCell ref="G115:G116"/>
    <mergeCell ref="D77:D82"/>
    <mergeCell ref="O3:Q3"/>
    <mergeCell ref="A36:F36"/>
    <mergeCell ref="C40:C43"/>
    <mergeCell ref="C83:C86"/>
    <mergeCell ref="B77:B82"/>
    <mergeCell ref="C77:C82"/>
    <mergeCell ref="D13:D19"/>
    <mergeCell ref="D40:D43"/>
    <mergeCell ref="D59:D61"/>
    <mergeCell ref="D62:D64"/>
  </mergeCells>
  <printOptions horizontalCentered="1"/>
  <pageMargins left="0.3937007874015748" right="0.31496062992125984" top="0.5905511811023623" bottom="0.31496062992125984" header="0.5118110236220472" footer="0.5118110236220472"/>
  <pageSetup fitToHeight="0" fitToWidth="1" horizontalDpi="600" verticalDpi="600" orientation="landscape" paperSize="9" scale="83" r:id="rId2"/>
  <rowBreaks count="6" manualBreakCount="6">
    <brk id="32" max="18" man="1"/>
    <brk id="51" max="18" man="1"/>
    <brk id="69" max="18" man="1"/>
    <brk id="91" max="18" man="1"/>
    <brk id="109" max="18" man="1"/>
    <brk id="133" max="18" man="1"/>
  </rowBreaks>
  <colBreaks count="1" manualBreakCount="1">
    <brk id="1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AY197"/>
  <sheetViews>
    <sheetView zoomScale="80" zoomScaleNormal="80" zoomScaleSheetLayoutView="80" workbookViewId="0" topLeftCell="A1">
      <selection activeCell="D172" sqref="D172:D173"/>
    </sheetView>
  </sheetViews>
  <sheetFormatPr defaultColWidth="9.140625" defaultRowHeight="12.75"/>
  <cols>
    <col min="1" max="1" width="6.140625" style="121" customWidth="1"/>
    <col min="2" max="2" width="25.8515625" style="121" customWidth="1"/>
    <col min="3" max="3" width="27.8515625" style="121" customWidth="1"/>
    <col min="4" max="4" width="12.00390625" style="121" customWidth="1"/>
    <col min="5" max="5" width="12.28125" style="121" customWidth="1"/>
    <col min="6" max="6" width="10.00390625" style="121" customWidth="1"/>
    <col min="7" max="7" width="11.140625" style="121" customWidth="1"/>
    <col min="8" max="9" width="3.57421875" style="121" customWidth="1"/>
    <col min="10" max="12" width="3.421875" style="121" customWidth="1"/>
    <col min="13" max="14" width="3.57421875" style="121" customWidth="1"/>
    <col min="15" max="15" width="3.421875" style="121" customWidth="1"/>
    <col min="16" max="16" width="3.57421875" style="121" customWidth="1"/>
    <col min="17" max="17" width="3.421875" style="121" customWidth="1"/>
    <col min="18" max="19" width="3.57421875" style="121" customWidth="1"/>
    <col min="20" max="20" width="0" style="121" hidden="1" customWidth="1"/>
    <col min="21" max="22" width="9.140625" style="121" hidden="1" customWidth="1"/>
    <col min="23" max="25" width="0" style="121" hidden="1" customWidth="1"/>
    <col min="26" max="26" width="9.140625" style="474" customWidth="1"/>
    <col min="27" max="16384" width="9.140625" style="121" customWidth="1"/>
  </cols>
  <sheetData>
    <row r="2" spans="1:19" ht="19.5" customHeight="1">
      <c r="A2" s="122"/>
      <c r="B2" s="123"/>
      <c r="C2" s="123"/>
      <c r="D2" s="123"/>
      <c r="E2" s="124"/>
      <c r="F2" s="122"/>
      <c r="G2" s="122"/>
      <c r="H2" s="123"/>
      <c r="I2" s="123"/>
      <c r="J2" s="123"/>
      <c r="K2" s="123"/>
      <c r="L2" s="123"/>
      <c r="M2" s="123"/>
      <c r="N2" s="123"/>
      <c r="O2" s="556" t="s">
        <v>281</v>
      </c>
      <c r="P2" s="557"/>
      <c r="Q2" s="558"/>
      <c r="R2" s="123"/>
      <c r="S2" s="123"/>
    </row>
    <row r="3" spans="1:26" ht="19.5" customHeight="1">
      <c r="A3" s="613" t="s">
        <v>32</v>
      </c>
      <c r="B3" s="613"/>
      <c r="C3" s="613"/>
      <c r="D3" s="613"/>
      <c r="E3" s="613"/>
      <c r="F3" s="613"/>
      <c r="Z3" s="173"/>
    </row>
    <row r="4" spans="1:26" ht="19.5" customHeight="1">
      <c r="A4" s="614" t="s">
        <v>250</v>
      </c>
      <c r="B4" s="614"/>
      <c r="C4" s="614"/>
      <c r="D4" s="614"/>
      <c r="E4" s="614"/>
      <c r="F4" s="614"/>
      <c r="Z4" s="173"/>
    </row>
    <row r="5" spans="1:26" s="359" customFormat="1" ht="21" customHeight="1">
      <c r="A5" s="358" t="s">
        <v>11</v>
      </c>
      <c r="B5" s="358" t="s">
        <v>12</v>
      </c>
      <c r="C5" s="340" t="s">
        <v>13</v>
      </c>
      <c r="D5" s="340" t="s">
        <v>429</v>
      </c>
      <c r="E5" s="358" t="s">
        <v>15</v>
      </c>
      <c r="F5" s="358" t="s">
        <v>16</v>
      </c>
      <c r="G5" s="571" t="s">
        <v>282</v>
      </c>
      <c r="H5" s="595" t="s">
        <v>346</v>
      </c>
      <c r="I5" s="596"/>
      <c r="J5" s="597"/>
      <c r="K5" s="595" t="s">
        <v>347</v>
      </c>
      <c r="L5" s="596"/>
      <c r="M5" s="596"/>
      <c r="N5" s="596"/>
      <c r="O5" s="596"/>
      <c r="P5" s="596"/>
      <c r="Q5" s="596"/>
      <c r="R5" s="596"/>
      <c r="S5" s="597"/>
      <c r="Z5" s="369" t="s">
        <v>17</v>
      </c>
    </row>
    <row r="6" spans="1:26" s="359" customFormat="1" ht="21" customHeight="1">
      <c r="A6" s="360"/>
      <c r="B6" s="360"/>
      <c r="C6" s="344" t="s">
        <v>284</v>
      </c>
      <c r="D6" s="344" t="s">
        <v>430</v>
      </c>
      <c r="E6" s="360"/>
      <c r="F6" s="361" t="s">
        <v>17</v>
      </c>
      <c r="G6" s="572"/>
      <c r="H6" s="362" t="s">
        <v>19</v>
      </c>
      <c r="I6" s="362" t="s">
        <v>20</v>
      </c>
      <c r="J6" s="362" t="s">
        <v>21</v>
      </c>
      <c r="K6" s="362" t="s">
        <v>22</v>
      </c>
      <c r="L6" s="362" t="s">
        <v>23</v>
      </c>
      <c r="M6" s="362" t="s">
        <v>24</v>
      </c>
      <c r="N6" s="362" t="s">
        <v>25</v>
      </c>
      <c r="O6" s="362" t="s">
        <v>26</v>
      </c>
      <c r="P6" s="362" t="s">
        <v>27</v>
      </c>
      <c r="Q6" s="362" t="s">
        <v>28</v>
      </c>
      <c r="R6" s="362" t="s">
        <v>29</v>
      </c>
      <c r="S6" s="362" t="s">
        <v>30</v>
      </c>
      <c r="Z6" s="449" t="s">
        <v>417</v>
      </c>
    </row>
    <row r="7" spans="1:26" s="144" customFormat="1" ht="19.5" customHeight="1">
      <c r="A7" s="179">
        <v>1</v>
      </c>
      <c r="B7" s="560" t="s">
        <v>264</v>
      </c>
      <c r="C7" s="180" t="s">
        <v>443</v>
      </c>
      <c r="D7" s="585" t="s">
        <v>449</v>
      </c>
      <c r="E7" s="232">
        <v>10000</v>
      </c>
      <c r="F7" s="179" t="s">
        <v>36</v>
      </c>
      <c r="G7" s="179" t="s">
        <v>190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Z7" s="157" t="s">
        <v>416</v>
      </c>
    </row>
    <row r="8" spans="1:26" s="144" customFormat="1" ht="19.5" customHeight="1">
      <c r="A8" s="35"/>
      <c r="B8" s="561"/>
      <c r="C8" s="36" t="s">
        <v>444</v>
      </c>
      <c r="D8" s="616"/>
      <c r="E8" s="233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Z8" s="179">
        <v>2567</v>
      </c>
    </row>
    <row r="9" spans="1:26" s="144" customFormat="1" ht="19.5" customHeight="1">
      <c r="A9" s="31"/>
      <c r="B9" s="562"/>
      <c r="C9" s="40"/>
      <c r="D9" s="586"/>
      <c r="E9" s="234"/>
      <c r="F9" s="31"/>
      <c r="G9" s="31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Z9" s="189"/>
    </row>
    <row r="10" spans="1:26" s="144" customFormat="1" ht="19.5" customHeight="1">
      <c r="A10" s="179">
        <v>2</v>
      </c>
      <c r="B10" s="560" t="s">
        <v>447</v>
      </c>
      <c r="C10" s="180" t="s">
        <v>443</v>
      </c>
      <c r="D10" s="585" t="s">
        <v>448</v>
      </c>
      <c r="E10" s="232">
        <v>20000</v>
      </c>
      <c r="F10" s="179" t="s">
        <v>36</v>
      </c>
      <c r="G10" s="179" t="s">
        <v>190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Z10" s="157" t="s">
        <v>416</v>
      </c>
    </row>
    <row r="11" spans="1:26" s="144" customFormat="1" ht="19.5" customHeight="1">
      <c r="A11" s="35"/>
      <c r="B11" s="561"/>
      <c r="C11" s="36" t="s">
        <v>444</v>
      </c>
      <c r="D11" s="616"/>
      <c r="E11" s="233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Z11" s="179">
        <v>2567</v>
      </c>
    </row>
    <row r="12" spans="1:26" s="144" customFormat="1" ht="19.5" customHeight="1">
      <c r="A12" s="31"/>
      <c r="B12" s="562"/>
      <c r="C12" s="40"/>
      <c r="D12" s="586"/>
      <c r="E12" s="234"/>
      <c r="F12" s="31"/>
      <c r="G12" s="31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Z12" s="189"/>
    </row>
    <row r="13" spans="1:26" s="125" customFormat="1" ht="18.75">
      <c r="A13" s="556" t="s">
        <v>8</v>
      </c>
      <c r="B13" s="557"/>
      <c r="C13" s="558"/>
      <c r="D13" s="495"/>
      <c r="E13" s="235">
        <f>SUM(E7:E12)</f>
        <v>30000</v>
      </c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Z13" s="452"/>
    </row>
    <row r="14" spans="1:26" ht="20.25">
      <c r="A14" s="122"/>
      <c r="B14" s="123"/>
      <c r="C14" s="123"/>
      <c r="D14" s="123"/>
      <c r="E14" s="124"/>
      <c r="F14" s="122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Z14" s="173"/>
    </row>
    <row r="15" spans="1:26" ht="20.25">
      <c r="A15" s="122"/>
      <c r="B15" s="123"/>
      <c r="C15" s="123"/>
      <c r="D15" s="123"/>
      <c r="E15" s="124"/>
      <c r="F15" s="122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Z15" s="173"/>
    </row>
    <row r="16" spans="1:26" ht="20.25">
      <c r="A16" s="122"/>
      <c r="B16" s="123"/>
      <c r="C16" s="123"/>
      <c r="D16" s="123"/>
      <c r="E16" s="124"/>
      <c r="F16" s="122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Z16" s="173"/>
    </row>
    <row r="17" spans="1:26" ht="20.25">
      <c r="A17" s="122"/>
      <c r="B17" s="123"/>
      <c r="C17" s="123"/>
      <c r="D17" s="123"/>
      <c r="E17" s="124"/>
      <c r="F17" s="122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Z17" s="173"/>
    </row>
    <row r="18" spans="1:26" ht="20.25">
      <c r="A18" s="122"/>
      <c r="B18" s="123"/>
      <c r="C18" s="123"/>
      <c r="D18" s="123"/>
      <c r="E18" s="124"/>
      <c r="F18" s="122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Z18" s="173"/>
    </row>
    <row r="19" spans="1:26" ht="20.25">
      <c r="A19" s="122"/>
      <c r="B19" s="123"/>
      <c r="C19" s="123"/>
      <c r="D19" s="123"/>
      <c r="E19" s="124"/>
      <c r="F19" s="122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Z19" s="173"/>
    </row>
    <row r="20" spans="1:26" ht="20.25">
      <c r="A20" s="122"/>
      <c r="B20" s="123"/>
      <c r="C20" s="123"/>
      <c r="D20" s="123"/>
      <c r="E20" s="124"/>
      <c r="F20" s="122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Z20" s="173"/>
    </row>
    <row r="21" spans="1:26" ht="20.25">
      <c r="A21" s="122"/>
      <c r="B21" s="123"/>
      <c r="C21" s="123"/>
      <c r="D21" s="123"/>
      <c r="E21" s="124"/>
      <c r="F21" s="122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Z21" s="173"/>
    </row>
    <row r="22" spans="1:26" ht="20.25">
      <c r="A22" s="122"/>
      <c r="B22" s="123"/>
      <c r="C22" s="123"/>
      <c r="D22" s="123"/>
      <c r="E22" s="124"/>
      <c r="F22" s="122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Z22" s="173"/>
    </row>
    <row r="23" spans="1:26" ht="20.25">
      <c r="A23" s="122"/>
      <c r="B23" s="123"/>
      <c r="C23" s="123"/>
      <c r="D23" s="123"/>
      <c r="E23" s="124"/>
      <c r="F23" s="122"/>
      <c r="G23" s="122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Z23" s="173"/>
    </row>
    <row r="24" spans="1:26" ht="20.25">
      <c r="A24" s="122"/>
      <c r="B24" s="123"/>
      <c r="C24" s="123"/>
      <c r="D24" s="123"/>
      <c r="E24" s="124"/>
      <c r="F24" s="122"/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Z24" s="173"/>
    </row>
    <row r="25" spans="1:26" ht="20.25">
      <c r="A25" s="122"/>
      <c r="B25" s="123"/>
      <c r="C25" s="123"/>
      <c r="D25" s="123"/>
      <c r="E25" s="124"/>
      <c r="F25" s="122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Z25" s="173"/>
    </row>
    <row r="26" spans="1:26" ht="20.25">
      <c r="A26" s="122"/>
      <c r="B26" s="123"/>
      <c r="C26" s="123"/>
      <c r="D26" s="123"/>
      <c r="E26" s="124"/>
      <c r="F26" s="122"/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Z26" s="173"/>
    </row>
    <row r="27" spans="1:26" ht="20.25">
      <c r="A27" s="122"/>
      <c r="B27" s="123"/>
      <c r="C27" s="123"/>
      <c r="D27" s="123"/>
      <c r="E27" s="124"/>
      <c r="F27" s="122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Z27" s="173"/>
    </row>
    <row r="28" spans="1:26" ht="20.25">
      <c r="A28" s="122"/>
      <c r="B28" s="123"/>
      <c r="C28" s="123"/>
      <c r="D28" s="123"/>
      <c r="E28" s="124"/>
      <c r="F28" s="122"/>
      <c r="G28" s="122"/>
      <c r="H28" s="123"/>
      <c r="I28" s="123"/>
      <c r="J28" s="123"/>
      <c r="K28" s="123"/>
      <c r="L28" s="123"/>
      <c r="M28" s="123"/>
      <c r="N28" s="123"/>
      <c r="O28" s="123"/>
      <c r="P28" s="197"/>
      <c r="Q28" s="123"/>
      <c r="R28" s="123"/>
      <c r="S28" s="123"/>
      <c r="Z28" s="173">
        <v>16</v>
      </c>
    </row>
    <row r="29" spans="1:26" ht="20.25">
      <c r="A29" s="122"/>
      <c r="B29" s="123"/>
      <c r="C29" s="123"/>
      <c r="D29" s="123"/>
      <c r="E29" s="124"/>
      <c r="F29" s="122"/>
      <c r="G29" s="122"/>
      <c r="H29" s="123"/>
      <c r="I29" s="123"/>
      <c r="J29" s="123"/>
      <c r="K29" s="123"/>
      <c r="L29" s="123"/>
      <c r="M29" s="123"/>
      <c r="N29" s="123"/>
      <c r="O29" s="123"/>
      <c r="P29" s="197"/>
      <c r="Q29" s="123"/>
      <c r="R29" s="123"/>
      <c r="S29" s="123"/>
      <c r="Z29" s="173"/>
    </row>
    <row r="30" spans="1:26" ht="19.5" customHeight="1">
      <c r="A30" s="122"/>
      <c r="B30" s="123"/>
      <c r="C30" s="123"/>
      <c r="D30" s="123"/>
      <c r="E30" s="124"/>
      <c r="F30" s="122"/>
      <c r="G30" s="122"/>
      <c r="H30" s="123"/>
      <c r="I30" s="123"/>
      <c r="J30" s="123"/>
      <c r="K30" s="123"/>
      <c r="L30" s="123"/>
      <c r="M30" s="123"/>
      <c r="N30" s="123"/>
      <c r="O30" s="556" t="s">
        <v>281</v>
      </c>
      <c r="P30" s="557"/>
      <c r="Q30" s="558"/>
      <c r="R30" s="123"/>
      <c r="S30" s="123"/>
      <c r="Z30" s="173"/>
    </row>
    <row r="31" spans="1:26" s="182" customFormat="1" ht="19.5" customHeight="1">
      <c r="A31" s="602" t="s">
        <v>32</v>
      </c>
      <c r="B31" s="602"/>
      <c r="C31" s="602"/>
      <c r="D31" s="602"/>
      <c r="E31" s="602"/>
      <c r="F31" s="602"/>
      <c r="Z31" s="173"/>
    </row>
    <row r="32" spans="1:26" s="182" customFormat="1" ht="19.5" customHeight="1">
      <c r="A32" s="609" t="s">
        <v>292</v>
      </c>
      <c r="B32" s="609"/>
      <c r="C32" s="609"/>
      <c r="D32" s="609"/>
      <c r="E32" s="609"/>
      <c r="F32" s="609"/>
      <c r="Z32" s="173"/>
    </row>
    <row r="33" spans="1:26" s="359" customFormat="1" ht="21" customHeight="1">
      <c r="A33" s="358" t="s">
        <v>11</v>
      </c>
      <c r="B33" s="358" t="s">
        <v>12</v>
      </c>
      <c r="C33" s="340" t="s">
        <v>13</v>
      </c>
      <c r="D33" s="340" t="s">
        <v>429</v>
      </c>
      <c r="E33" s="358" t="s">
        <v>15</v>
      </c>
      <c r="F33" s="358" t="s">
        <v>16</v>
      </c>
      <c r="G33" s="571" t="s">
        <v>282</v>
      </c>
      <c r="H33" s="595" t="s">
        <v>346</v>
      </c>
      <c r="I33" s="596"/>
      <c r="J33" s="597"/>
      <c r="K33" s="595" t="s">
        <v>347</v>
      </c>
      <c r="L33" s="596"/>
      <c r="M33" s="596"/>
      <c r="N33" s="596"/>
      <c r="O33" s="596"/>
      <c r="P33" s="596"/>
      <c r="Q33" s="596"/>
      <c r="R33" s="596"/>
      <c r="S33" s="597"/>
      <c r="Z33" s="369" t="s">
        <v>17</v>
      </c>
    </row>
    <row r="34" spans="1:26" s="359" customFormat="1" ht="21" customHeight="1">
      <c r="A34" s="360"/>
      <c r="B34" s="360"/>
      <c r="C34" s="344" t="s">
        <v>284</v>
      </c>
      <c r="D34" s="344" t="s">
        <v>430</v>
      </c>
      <c r="E34" s="360"/>
      <c r="F34" s="361" t="s">
        <v>17</v>
      </c>
      <c r="G34" s="572"/>
      <c r="H34" s="362" t="s">
        <v>19</v>
      </c>
      <c r="I34" s="362" t="s">
        <v>20</v>
      </c>
      <c r="J34" s="362" t="s">
        <v>21</v>
      </c>
      <c r="K34" s="362" t="s">
        <v>22</v>
      </c>
      <c r="L34" s="362" t="s">
        <v>23</v>
      </c>
      <c r="M34" s="362" t="s">
        <v>24</v>
      </c>
      <c r="N34" s="362" t="s">
        <v>25</v>
      </c>
      <c r="O34" s="362" t="s">
        <v>26</v>
      </c>
      <c r="P34" s="362" t="s">
        <v>27</v>
      </c>
      <c r="Q34" s="362" t="s">
        <v>28</v>
      </c>
      <c r="R34" s="362" t="s">
        <v>29</v>
      </c>
      <c r="S34" s="362" t="s">
        <v>30</v>
      </c>
      <c r="Z34" s="449" t="s">
        <v>417</v>
      </c>
    </row>
    <row r="35" spans="1:26" s="125" customFormat="1" ht="18.75">
      <c r="A35" s="157">
        <v>1</v>
      </c>
      <c r="B35" s="170" t="s">
        <v>298</v>
      </c>
      <c r="C35" s="158" t="s">
        <v>191</v>
      </c>
      <c r="D35" s="583" t="s">
        <v>450</v>
      </c>
      <c r="E35" s="221">
        <v>100000</v>
      </c>
      <c r="F35" s="157" t="s">
        <v>36</v>
      </c>
      <c r="G35" s="157" t="s">
        <v>190</v>
      </c>
      <c r="H35" s="138"/>
      <c r="I35" s="138"/>
      <c r="J35" s="138"/>
      <c r="K35" s="138"/>
      <c r="L35" s="138"/>
      <c r="M35" s="138"/>
      <c r="N35" s="138"/>
      <c r="O35" s="138"/>
      <c r="P35" s="143"/>
      <c r="Q35" s="138"/>
      <c r="R35" s="138"/>
      <c r="S35" s="138"/>
      <c r="Z35" s="157" t="s">
        <v>418</v>
      </c>
    </row>
    <row r="36" spans="1:26" s="187" customFormat="1" ht="18.75">
      <c r="A36" s="189"/>
      <c r="B36" s="196" t="s">
        <v>299</v>
      </c>
      <c r="C36" s="190"/>
      <c r="D36" s="584"/>
      <c r="E36" s="229"/>
      <c r="F36" s="189"/>
      <c r="G36" s="189"/>
      <c r="H36" s="191"/>
      <c r="I36" s="191"/>
      <c r="J36" s="191"/>
      <c r="K36" s="191"/>
      <c r="L36" s="191"/>
      <c r="M36" s="191"/>
      <c r="N36" s="191"/>
      <c r="O36" s="191"/>
      <c r="P36" s="192"/>
      <c r="Q36" s="191"/>
      <c r="R36" s="191"/>
      <c r="S36" s="191"/>
      <c r="Z36" s="189">
        <v>2567</v>
      </c>
    </row>
    <row r="37" spans="1:26" s="187" customFormat="1" ht="18.75">
      <c r="A37" s="179">
        <v>2</v>
      </c>
      <c r="B37" s="610" t="s">
        <v>362</v>
      </c>
      <c r="C37" s="170" t="s">
        <v>180</v>
      </c>
      <c r="D37" s="563" t="s">
        <v>451</v>
      </c>
      <c r="E37" s="221">
        <v>55000</v>
      </c>
      <c r="F37" s="157" t="s">
        <v>36</v>
      </c>
      <c r="G37" s="157" t="s">
        <v>190</v>
      </c>
      <c r="H37" s="185"/>
      <c r="I37" s="185"/>
      <c r="J37" s="185"/>
      <c r="K37" s="185"/>
      <c r="L37" s="185"/>
      <c r="M37" s="185"/>
      <c r="N37" s="185"/>
      <c r="O37" s="185"/>
      <c r="P37" s="186"/>
      <c r="Q37" s="185"/>
      <c r="R37" s="185"/>
      <c r="S37" s="185"/>
      <c r="Z37" s="157" t="s">
        <v>419</v>
      </c>
    </row>
    <row r="38" spans="1:26" s="187" customFormat="1" ht="18.75">
      <c r="A38" s="179"/>
      <c r="B38" s="611"/>
      <c r="C38" s="184"/>
      <c r="D38" s="564"/>
      <c r="E38" s="230"/>
      <c r="F38" s="179"/>
      <c r="G38" s="179"/>
      <c r="H38" s="185"/>
      <c r="I38" s="185"/>
      <c r="J38" s="185"/>
      <c r="K38" s="185"/>
      <c r="L38" s="185"/>
      <c r="M38" s="185"/>
      <c r="N38" s="185"/>
      <c r="O38" s="185"/>
      <c r="P38" s="186"/>
      <c r="Q38" s="185"/>
      <c r="R38" s="185"/>
      <c r="S38" s="185"/>
      <c r="Z38" s="179">
        <v>2567</v>
      </c>
    </row>
    <row r="39" spans="1:26" s="187" customFormat="1" ht="18.75">
      <c r="A39" s="189"/>
      <c r="B39" s="612"/>
      <c r="C39" s="190"/>
      <c r="D39" s="565"/>
      <c r="E39" s="229"/>
      <c r="F39" s="189"/>
      <c r="G39" s="189"/>
      <c r="H39" s="191"/>
      <c r="I39" s="191"/>
      <c r="J39" s="191"/>
      <c r="K39" s="191"/>
      <c r="L39" s="191"/>
      <c r="M39" s="191"/>
      <c r="N39" s="191"/>
      <c r="O39" s="191"/>
      <c r="P39" s="192"/>
      <c r="Q39" s="191"/>
      <c r="R39" s="191"/>
      <c r="S39" s="191"/>
      <c r="Z39" s="189"/>
    </row>
    <row r="40" spans="1:26" s="187" customFormat="1" ht="80.25" customHeight="1">
      <c r="A40" s="363">
        <v>3</v>
      </c>
      <c r="B40" s="160" t="s">
        <v>363</v>
      </c>
      <c r="C40" s="351" t="s">
        <v>191</v>
      </c>
      <c r="D40" s="511" t="s">
        <v>452</v>
      </c>
      <c r="E40" s="364">
        <v>1340000</v>
      </c>
      <c r="F40" s="351" t="s">
        <v>36</v>
      </c>
      <c r="G40" s="351" t="s">
        <v>190</v>
      </c>
      <c r="H40" s="365"/>
      <c r="I40" s="365"/>
      <c r="J40" s="365"/>
      <c r="K40" s="365"/>
      <c r="L40" s="365"/>
      <c r="M40" s="365"/>
      <c r="N40" s="365"/>
      <c r="O40" s="365"/>
      <c r="P40" s="366"/>
      <c r="Q40" s="365"/>
      <c r="R40" s="365"/>
      <c r="S40" s="365"/>
      <c r="Z40" s="475">
        <v>243862</v>
      </c>
    </row>
    <row r="41" spans="1:26" s="194" customFormat="1" ht="18.75">
      <c r="A41" s="157">
        <v>4</v>
      </c>
      <c r="B41" s="170" t="s">
        <v>364</v>
      </c>
      <c r="C41" s="170" t="s">
        <v>293</v>
      </c>
      <c r="D41" s="587" t="s">
        <v>453</v>
      </c>
      <c r="E41" s="221">
        <v>200000</v>
      </c>
      <c r="F41" s="157" t="s">
        <v>36</v>
      </c>
      <c r="G41" s="157" t="s">
        <v>190</v>
      </c>
      <c r="H41" s="168"/>
      <c r="I41" s="168"/>
      <c r="J41" s="168"/>
      <c r="K41" s="168"/>
      <c r="L41" s="168"/>
      <c r="M41" s="168"/>
      <c r="N41" s="168"/>
      <c r="O41" s="168"/>
      <c r="P41" s="193"/>
      <c r="Q41" s="168"/>
      <c r="R41" s="168"/>
      <c r="S41" s="168"/>
      <c r="Z41" s="179" t="s">
        <v>416</v>
      </c>
    </row>
    <row r="42" spans="1:26" s="194" customFormat="1" ht="18.75">
      <c r="A42" s="179"/>
      <c r="B42" s="180" t="s">
        <v>365</v>
      </c>
      <c r="C42" s="180" t="s">
        <v>445</v>
      </c>
      <c r="D42" s="588"/>
      <c r="E42" s="230"/>
      <c r="F42" s="179"/>
      <c r="G42" s="179"/>
      <c r="H42" s="185"/>
      <c r="I42" s="185"/>
      <c r="J42" s="185"/>
      <c r="K42" s="185"/>
      <c r="L42" s="185"/>
      <c r="M42" s="185"/>
      <c r="N42" s="185"/>
      <c r="O42" s="185"/>
      <c r="P42" s="186"/>
      <c r="Q42" s="185"/>
      <c r="R42" s="185"/>
      <c r="S42" s="185"/>
      <c r="Z42" s="179">
        <v>2567</v>
      </c>
    </row>
    <row r="43" spans="1:26" s="194" customFormat="1" ht="18.75" customHeight="1" hidden="1">
      <c r="A43" s="179"/>
      <c r="B43" s="180" t="s">
        <v>366</v>
      </c>
      <c r="C43" s="180" t="s">
        <v>294</v>
      </c>
      <c r="D43" s="588"/>
      <c r="E43" s="230"/>
      <c r="F43" s="179"/>
      <c r="G43" s="179"/>
      <c r="H43" s="185"/>
      <c r="I43" s="185"/>
      <c r="J43" s="185"/>
      <c r="K43" s="185"/>
      <c r="L43" s="185"/>
      <c r="M43" s="185"/>
      <c r="N43" s="185"/>
      <c r="O43" s="185"/>
      <c r="P43" s="186"/>
      <c r="Q43" s="185"/>
      <c r="R43" s="185"/>
      <c r="S43" s="185"/>
      <c r="Z43" s="173"/>
    </row>
    <row r="44" spans="1:26" s="194" customFormat="1" ht="18.75">
      <c r="A44" s="189"/>
      <c r="B44" s="196" t="s">
        <v>366</v>
      </c>
      <c r="C44" s="196" t="s">
        <v>446</v>
      </c>
      <c r="D44" s="589"/>
      <c r="E44" s="231"/>
      <c r="F44" s="189"/>
      <c r="G44" s="189"/>
      <c r="H44" s="191"/>
      <c r="I44" s="191"/>
      <c r="J44" s="191"/>
      <c r="K44" s="191"/>
      <c r="L44" s="191"/>
      <c r="M44" s="191"/>
      <c r="N44" s="191"/>
      <c r="O44" s="191"/>
      <c r="P44" s="192"/>
      <c r="Q44" s="191"/>
      <c r="R44" s="191"/>
      <c r="S44" s="191"/>
      <c r="Z44" s="173"/>
    </row>
    <row r="45" spans="1:26" s="195" customFormat="1" ht="18.75">
      <c r="A45" s="608" t="s">
        <v>8</v>
      </c>
      <c r="B45" s="608"/>
      <c r="C45" s="608"/>
      <c r="D45" s="500"/>
      <c r="E45" s="224">
        <f>SUM(E35:E44)</f>
        <v>1695000</v>
      </c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Z45" s="452"/>
    </row>
    <row r="46" spans="1:26" ht="20.25">
      <c r="A46" s="122"/>
      <c r="B46" s="123"/>
      <c r="C46" s="123"/>
      <c r="D46" s="123"/>
      <c r="E46" s="124"/>
      <c r="F46" s="122"/>
      <c r="G46" s="122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Z46" s="173"/>
    </row>
    <row r="47" spans="1:26" ht="20.25">
      <c r="A47" s="122"/>
      <c r="B47" s="123"/>
      <c r="C47" s="123"/>
      <c r="D47" s="123"/>
      <c r="E47" s="124"/>
      <c r="F47" s="122"/>
      <c r="G47" s="122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Z47" s="173"/>
    </row>
    <row r="48" spans="1:26" ht="20.25">
      <c r="A48" s="122"/>
      <c r="B48" s="123"/>
      <c r="C48" s="123"/>
      <c r="D48" s="123"/>
      <c r="E48" s="124"/>
      <c r="F48" s="122"/>
      <c r="G48" s="122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Z48" s="173"/>
    </row>
    <row r="49" spans="1:26" ht="20.25">
      <c r="A49" s="122"/>
      <c r="B49" s="123"/>
      <c r="C49" s="123"/>
      <c r="D49" s="123"/>
      <c r="E49" s="124"/>
      <c r="F49" s="122"/>
      <c r="G49" s="122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Z49" s="173"/>
    </row>
    <row r="50" spans="1:26" ht="20.25">
      <c r="A50" s="122"/>
      <c r="B50" s="123"/>
      <c r="C50" s="123"/>
      <c r="D50" s="123"/>
      <c r="E50" s="124"/>
      <c r="F50" s="122"/>
      <c r="G50" s="122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Z50" s="173"/>
    </row>
    <row r="51" spans="1:26" ht="20.25">
      <c r="A51" s="122"/>
      <c r="B51" s="123"/>
      <c r="C51" s="123"/>
      <c r="D51" s="123"/>
      <c r="E51" s="124"/>
      <c r="F51" s="122"/>
      <c r="G51" s="122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Z51" s="173"/>
    </row>
    <row r="52" spans="1:26" ht="20.25">
      <c r="A52" s="122"/>
      <c r="B52" s="123"/>
      <c r="C52" s="123"/>
      <c r="D52" s="123"/>
      <c r="E52" s="124"/>
      <c r="F52" s="122"/>
      <c r="G52" s="122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Z52" s="173"/>
    </row>
    <row r="53" spans="1:26" ht="20.25">
      <c r="A53" s="122"/>
      <c r="B53" s="123"/>
      <c r="C53" s="123"/>
      <c r="D53" s="123"/>
      <c r="E53" s="124"/>
      <c r="F53" s="122"/>
      <c r="G53" s="122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Z53" s="173"/>
    </row>
    <row r="54" spans="1:26" ht="20.25">
      <c r="A54" s="122"/>
      <c r="B54" s="123"/>
      <c r="C54" s="123"/>
      <c r="D54" s="123"/>
      <c r="E54" s="124"/>
      <c r="F54" s="122"/>
      <c r="G54" s="122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Z54" s="173"/>
    </row>
    <row r="55" spans="1:26" s="182" customFormat="1" ht="20.25">
      <c r="A55" s="197"/>
      <c r="B55" s="198"/>
      <c r="C55" s="198"/>
      <c r="D55" s="198"/>
      <c r="E55" s="199"/>
      <c r="F55" s="197"/>
      <c r="G55" s="197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Z55" s="173">
        <v>17</v>
      </c>
    </row>
    <row r="56" spans="1:26" s="182" customFormat="1" ht="20.25">
      <c r="A56" s="197"/>
      <c r="B56" s="198"/>
      <c r="C56" s="198"/>
      <c r="D56" s="198"/>
      <c r="E56" s="199"/>
      <c r="F56" s="197"/>
      <c r="G56" s="197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Z56" s="173"/>
    </row>
    <row r="57" spans="1:26" s="182" customFormat="1" ht="20.25">
      <c r="A57" s="200"/>
      <c r="B57" s="200"/>
      <c r="C57" s="200"/>
      <c r="D57" s="200"/>
      <c r="E57" s="201"/>
      <c r="F57" s="202"/>
      <c r="G57" s="202"/>
      <c r="H57" s="202"/>
      <c r="I57" s="202"/>
      <c r="J57" s="202"/>
      <c r="K57" s="202"/>
      <c r="L57" s="202"/>
      <c r="M57" s="202"/>
      <c r="N57" s="202"/>
      <c r="O57" s="556" t="s">
        <v>281</v>
      </c>
      <c r="P57" s="557"/>
      <c r="Q57" s="558"/>
      <c r="R57" s="202"/>
      <c r="S57" s="202"/>
      <c r="Z57" s="173"/>
    </row>
    <row r="58" spans="1:26" s="182" customFormat="1" ht="20.25">
      <c r="A58" s="602" t="s">
        <v>32</v>
      </c>
      <c r="B58" s="602"/>
      <c r="C58" s="602"/>
      <c r="D58" s="602"/>
      <c r="E58" s="602"/>
      <c r="F58" s="602"/>
      <c r="G58" s="203"/>
      <c r="H58" s="203"/>
      <c r="I58" s="203"/>
      <c r="J58" s="203"/>
      <c r="K58" s="203"/>
      <c r="L58" s="203"/>
      <c r="M58" s="208"/>
      <c r="N58" s="203"/>
      <c r="O58" s="203"/>
      <c r="P58" s="203"/>
      <c r="Q58" s="203"/>
      <c r="R58" s="203"/>
      <c r="S58" s="203"/>
      <c r="Z58" s="173"/>
    </row>
    <row r="59" spans="1:29" s="182" customFormat="1" ht="20.25">
      <c r="A59" s="606" t="s">
        <v>291</v>
      </c>
      <c r="B59" s="606"/>
      <c r="C59" s="606"/>
      <c r="D59" s="606"/>
      <c r="E59" s="606"/>
      <c r="F59" s="606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Z59" s="173"/>
      <c r="AC59" s="219"/>
    </row>
    <row r="60" spans="1:29" s="359" customFormat="1" ht="20.25">
      <c r="A60" s="358" t="s">
        <v>11</v>
      </c>
      <c r="B60" s="358" t="s">
        <v>12</v>
      </c>
      <c r="C60" s="340" t="s">
        <v>13</v>
      </c>
      <c r="D60" s="340" t="s">
        <v>429</v>
      </c>
      <c r="E60" s="358" t="s">
        <v>15</v>
      </c>
      <c r="F60" s="358" t="s">
        <v>16</v>
      </c>
      <c r="G60" s="571" t="s">
        <v>282</v>
      </c>
      <c r="H60" s="595" t="s">
        <v>346</v>
      </c>
      <c r="I60" s="596"/>
      <c r="J60" s="597"/>
      <c r="K60" s="595" t="s">
        <v>347</v>
      </c>
      <c r="L60" s="596"/>
      <c r="M60" s="596"/>
      <c r="N60" s="596"/>
      <c r="O60" s="596"/>
      <c r="P60" s="596"/>
      <c r="Q60" s="596"/>
      <c r="R60" s="596"/>
      <c r="S60" s="597"/>
      <c r="Z60" s="369" t="s">
        <v>17</v>
      </c>
      <c r="AC60" s="373"/>
    </row>
    <row r="61" spans="1:29" s="359" customFormat="1" ht="20.25">
      <c r="A61" s="360"/>
      <c r="B61" s="360"/>
      <c r="C61" s="344" t="s">
        <v>284</v>
      </c>
      <c r="D61" s="344" t="s">
        <v>430</v>
      </c>
      <c r="E61" s="360"/>
      <c r="F61" s="361" t="s">
        <v>17</v>
      </c>
      <c r="G61" s="572"/>
      <c r="H61" s="362" t="s">
        <v>19</v>
      </c>
      <c r="I61" s="362" t="s">
        <v>20</v>
      </c>
      <c r="J61" s="362" t="s">
        <v>21</v>
      </c>
      <c r="K61" s="362" t="s">
        <v>22</v>
      </c>
      <c r="L61" s="362" t="s">
        <v>23</v>
      </c>
      <c r="M61" s="362" t="s">
        <v>24</v>
      </c>
      <c r="N61" s="362" t="s">
        <v>25</v>
      </c>
      <c r="O61" s="362" t="s">
        <v>26</v>
      </c>
      <c r="P61" s="362" t="s">
        <v>27</v>
      </c>
      <c r="Q61" s="362" t="s">
        <v>28</v>
      </c>
      <c r="R61" s="362" t="s">
        <v>29</v>
      </c>
      <c r="S61" s="362" t="s">
        <v>30</v>
      </c>
      <c r="Z61" s="449" t="s">
        <v>417</v>
      </c>
      <c r="AC61" s="373"/>
    </row>
    <row r="62" spans="1:26" s="182" customFormat="1" ht="20.25">
      <c r="A62" s="157">
        <v>1</v>
      </c>
      <c r="B62" s="170" t="s">
        <v>43</v>
      </c>
      <c r="C62" s="170" t="s">
        <v>181</v>
      </c>
      <c r="D62" s="585" t="s">
        <v>454</v>
      </c>
      <c r="E62" s="221">
        <v>10000</v>
      </c>
      <c r="F62" s="157" t="s">
        <v>36</v>
      </c>
      <c r="G62" s="157" t="s">
        <v>190</v>
      </c>
      <c r="H62" s="168"/>
      <c r="I62" s="168"/>
      <c r="J62" s="168"/>
      <c r="K62" s="168"/>
      <c r="L62" s="168"/>
      <c r="M62" s="168"/>
      <c r="N62" s="168"/>
      <c r="O62" s="168"/>
      <c r="P62" s="193"/>
      <c r="Q62" s="168"/>
      <c r="R62" s="168"/>
      <c r="S62" s="168"/>
      <c r="Z62" s="157" t="s">
        <v>416</v>
      </c>
    </row>
    <row r="63" spans="1:26" s="182" customFormat="1" ht="20.25">
      <c r="A63" s="189"/>
      <c r="B63" s="196" t="s">
        <v>44</v>
      </c>
      <c r="C63" s="196" t="s">
        <v>237</v>
      </c>
      <c r="D63" s="586"/>
      <c r="E63" s="367"/>
      <c r="F63" s="189"/>
      <c r="G63" s="189"/>
      <c r="H63" s="191"/>
      <c r="I63" s="191"/>
      <c r="J63" s="191"/>
      <c r="K63" s="191"/>
      <c r="L63" s="191"/>
      <c r="M63" s="191"/>
      <c r="N63" s="191"/>
      <c r="O63" s="191"/>
      <c r="P63" s="192"/>
      <c r="Q63" s="191"/>
      <c r="R63" s="191"/>
      <c r="S63" s="191"/>
      <c r="Z63" s="189">
        <v>2567</v>
      </c>
    </row>
    <row r="64" spans="1:26" s="182" customFormat="1" ht="20.25">
      <c r="A64" s="157">
        <v>2</v>
      </c>
      <c r="B64" s="523" t="s">
        <v>367</v>
      </c>
      <c r="C64" s="170" t="s">
        <v>181</v>
      </c>
      <c r="D64" s="585" t="s">
        <v>455</v>
      </c>
      <c r="E64" s="221">
        <v>10000</v>
      </c>
      <c r="F64" s="157" t="s">
        <v>36</v>
      </c>
      <c r="G64" s="157" t="s">
        <v>190</v>
      </c>
      <c r="H64" s="168"/>
      <c r="I64" s="168"/>
      <c r="J64" s="168"/>
      <c r="K64" s="168"/>
      <c r="L64" s="168"/>
      <c r="M64" s="168"/>
      <c r="N64" s="168"/>
      <c r="O64" s="168"/>
      <c r="P64" s="193"/>
      <c r="Q64" s="168"/>
      <c r="R64" s="168"/>
      <c r="S64" s="168"/>
      <c r="Z64" s="157" t="s">
        <v>416</v>
      </c>
    </row>
    <row r="65" spans="1:26" s="182" customFormat="1" ht="20.25">
      <c r="A65" s="189"/>
      <c r="B65" s="196" t="s">
        <v>368</v>
      </c>
      <c r="C65" s="196" t="s">
        <v>237</v>
      </c>
      <c r="D65" s="586"/>
      <c r="E65" s="367"/>
      <c r="F65" s="189"/>
      <c r="G65" s="189"/>
      <c r="H65" s="191"/>
      <c r="I65" s="191"/>
      <c r="J65" s="191"/>
      <c r="K65" s="191"/>
      <c r="L65" s="191"/>
      <c r="M65" s="191"/>
      <c r="N65" s="191"/>
      <c r="O65" s="191"/>
      <c r="P65" s="192"/>
      <c r="Q65" s="191"/>
      <c r="R65" s="191"/>
      <c r="S65" s="191"/>
      <c r="Z65" s="189">
        <v>2567</v>
      </c>
    </row>
    <row r="66" spans="1:26" s="182" customFormat="1" ht="20.25">
      <c r="A66" s="209"/>
      <c r="B66" s="210" t="s">
        <v>335</v>
      </c>
      <c r="C66" s="211"/>
      <c r="D66" s="211"/>
      <c r="E66" s="228">
        <f>SUM(E62:E65)</f>
        <v>20000</v>
      </c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Z66" s="451"/>
    </row>
    <row r="67" spans="1:26" ht="20.25">
      <c r="A67" s="122"/>
      <c r="B67" s="123"/>
      <c r="C67" s="123"/>
      <c r="D67" s="123"/>
      <c r="E67" s="124"/>
      <c r="F67" s="122"/>
      <c r="G67" s="122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Z67" s="173"/>
    </row>
    <row r="68" spans="1:26" ht="20.25">
      <c r="A68" s="122"/>
      <c r="B68" s="123"/>
      <c r="C68" s="123"/>
      <c r="D68" s="123"/>
      <c r="E68" s="124"/>
      <c r="F68" s="122"/>
      <c r="G68" s="122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Z68" s="173"/>
    </row>
    <row r="69" spans="1:26" ht="20.25">
      <c r="A69" s="122"/>
      <c r="B69" s="123"/>
      <c r="C69" s="123"/>
      <c r="D69" s="123"/>
      <c r="E69" s="124"/>
      <c r="F69" s="122"/>
      <c r="G69" s="122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Z69" s="173"/>
    </row>
    <row r="70" spans="1:26" s="144" customFormat="1" ht="20.25">
      <c r="A70" s="122"/>
      <c r="B70" s="123"/>
      <c r="C70" s="123"/>
      <c r="D70" s="123"/>
      <c r="E70" s="124"/>
      <c r="F70" s="122"/>
      <c r="G70" s="122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Z70" s="173"/>
    </row>
    <row r="71" spans="1:26" s="144" customFormat="1" ht="20.25">
      <c r="A71" s="122"/>
      <c r="B71" s="123"/>
      <c r="C71" s="123"/>
      <c r="D71" s="123"/>
      <c r="E71" s="124"/>
      <c r="F71" s="122"/>
      <c r="G71" s="122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Z71" s="173"/>
    </row>
    <row r="72" spans="1:26" s="144" customFormat="1" ht="20.25">
      <c r="A72" s="122"/>
      <c r="B72" s="123"/>
      <c r="C72" s="123"/>
      <c r="D72" s="123"/>
      <c r="E72" s="124"/>
      <c r="F72" s="122"/>
      <c r="G72" s="122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Z72" s="173"/>
    </row>
    <row r="73" spans="1:26" s="144" customFormat="1" ht="20.25">
      <c r="A73" s="122"/>
      <c r="B73" s="123"/>
      <c r="C73" s="123"/>
      <c r="D73" s="123"/>
      <c r="E73" s="124"/>
      <c r="F73" s="122"/>
      <c r="G73" s="122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Z73" s="173"/>
    </row>
    <row r="74" spans="1:26" s="144" customFormat="1" ht="20.25">
      <c r="A74" s="122"/>
      <c r="B74" s="123"/>
      <c r="C74" s="123"/>
      <c r="D74" s="123"/>
      <c r="E74" s="124"/>
      <c r="F74" s="122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Z74" s="173"/>
    </row>
    <row r="75" spans="1:26" ht="20.25">
      <c r="A75" s="122"/>
      <c r="B75" s="123"/>
      <c r="C75" s="123"/>
      <c r="D75" s="123"/>
      <c r="E75" s="124"/>
      <c r="F75" s="122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Z75" s="173"/>
    </row>
    <row r="76" spans="1:26" ht="20.25">
      <c r="A76" s="122"/>
      <c r="B76" s="123"/>
      <c r="C76" s="123"/>
      <c r="D76" s="123"/>
      <c r="E76" s="124"/>
      <c r="F76" s="122"/>
      <c r="G76" s="122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Z76" s="173"/>
    </row>
    <row r="77" spans="1:26" ht="20.25">
      <c r="A77" s="122"/>
      <c r="B77" s="123"/>
      <c r="C77" s="123"/>
      <c r="D77" s="123"/>
      <c r="E77" s="124"/>
      <c r="F77" s="122"/>
      <c r="G77" s="122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Z77" s="173"/>
    </row>
    <row r="78" spans="1:26" ht="20.25">
      <c r="A78" s="122"/>
      <c r="B78" s="123"/>
      <c r="C78" s="123"/>
      <c r="D78" s="123"/>
      <c r="E78" s="124"/>
      <c r="F78" s="122"/>
      <c r="G78" s="122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Z78" s="173"/>
    </row>
    <row r="79" spans="1:26" ht="20.25">
      <c r="A79" s="122"/>
      <c r="B79" s="123"/>
      <c r="C79" s="123"/>
      <c r="D79" s="123"/>
      <c r="E79" s="124"/>
      <c r="F79" s="122"/>
      <c r="G79" s="122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Z79" s="173"/>
    </row>
    <row r="80" spans="1:26" ht="20.25">
      <c r="A80" s="122"/>
      <c r="B80" s="123"/>
      <c r="C80" s="123"/>
      <c r="D80" s="123"/>
      <c r="E80" s="124"/>
      <c r="F80" s="122"/>
      <c r="G80" s="122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Z80" s="173"/>
    </row>
    <row r="81" spans="1:26" ht="20.25">
      <c r="A81" s="122"/>
      <c r="B81" s="123"/>
      <c r="C81" s="123"/>
      <c r="D81" s="123"/>
      <c r="E81" s="124"/>
      <c r="F81" s="122"/>
      <c r="G81" s="122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Z81" s="173"/>
    </row>
    <row r="82" spans="1:26" ht="20.25">
      <c r="A82" s="122"/>
      <c r="B82" s="123"/>
      <c r="C82" s="123"/>
      <c r="D82" s="123"/>
      <c r="E82" s="124"/>
      <c r="F82" s="122"/>
      <c r="G82" s="122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Z82" s="173"/>
    </row>
    <row r="83" spans="1:26" s="182" customFormat="1" ht="20.25">
      <c r="A83" s="197"/>
      <c r="B83" s="198"/>
      <c r="C83" s="198"/>
      <c r="D83" s="198"/>
      <c r="E83" s="199"/>
      <c r="F83" s="197"/>
      <c r="G83" s="197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Z83" s="173">
        <v>18</v>
      </c>
    </row>
    <row r="84" spans="1:26" s="182" customFormat="1" ht="20.25">
      <c r="A84" s="197"/>
      <c r="B84" s="198"/>
      <c r="C84" s="198"/>
      <c r="D84" s="198"/>
      <c r="E84" s="199"/>
      <c r="F84" s="197"/>
      <c r="G84" s="197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Z84" s="173"/>
    </row>
    <row r="85" spans="1:26" s="182" customFormat="1" ht="20.25">
      <c r="A85" s="203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607" t="s">
        <v>281</v>
      </c>
      <c r="P85" s="607"/>
      <c r="Q85" s="607"/>
      <c r="R85" s="203"/>
      <c r="S85" s="203"/>
      <c r="Z85" s="173"/>
    </row>
    <row r="86" spans="1:26" s="182" customFormat="1" ht="20.25">
      <c r="A86" s="213" t="s">
        <v>32</v>
      </c>
      <c r="B86" s="213"/>
      <c r="C86" s="213"/>
      <c r="D86" s="499"/>
      <c r="E86" s="213"/>
      <c r="F86" s="203"/>
      <c r="G86" s="203"/>
      <c r="H86" s="203"/>
      <c r="I86" s="203"/>
      <c r="J86" s="203"/>
      <c r="K86" s="203"/>
      <c r="L86" s="203"/>
      <c r="M86" s="203"/>
      <c r="Q86" s="203"/>
      <c r="R86" s="203"/>
      <c r="S86" s="203"/>
      <c r="Z86" s="173"/>
    </row>
    <row r="87" spans="1:26" s="182" customFormat="1" ht="20.25">
      <c r="A87" s="183" t="s">
        <v>295</v>
      </c>
      <c r="B87" s="183"/>
      <c r="C87" s="183"/>
      <c r="D87" s="501"/>
      <c r="E87" s="183"/>
      <c r="F87" s="183"/>
      <c r="G87" s="18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Z87" s="173"/>
    </row>
    <row r="88" spans="1:26" s="359" customFormat="1" ht="20.25">
      <c r="A88" s="358" t="s">
        <v>11</v>
      </c>
      <c r="B88" s="358" t="s">
        <v>12</v>
      </c>
      <c r="C88" s="340" t="s">
        <v>13</v>
      </c>
      <c r="D88" s="340" t="s">
        <v>429</v>
      </c>
      <c r="E88" s="358" t="s">
        <v>15</v>
      </c>
      <c r="F88" s="358" t="s">
        <v>16</v>
      </c>
      <c r="G88" s="571" t="s">
        <v>282</v>
      </c>
      <c r="H88" s="595" t="s">
        <v>346</v>
      </c>
      <c r="I88" s="596"/>
      <c r="J88" s="597"/>
      <c r="K88" s="595" t="s">
        <v>347</v>
      </c>
      <c r="L88" s="596"/>
      <c r="M88" s="596"/>
      <c r="N88" s="596"/>
      <c r="O88" s="596"/>
      <c r="P88" s="596"/>
      <c r="Q88" s="596"/>
      <c r="R88" s="596"/>
      <c r="S88" s="597"/>
      <c r="Z88" s="369" t="s">
        <v>17</v>
      </c>
    </row>
    <row r="89" spans="1:26" s="359" customFormat="1" ht="20.25">
      <c r="A89" s="360"/>
      <c r="B89" s="360"/>
      <c r="C89" s="344" t="s">
        <v>284</v>
      </c>
      <c r="D89" s="344" t="s">
        <v>430</v>
      </c>
      <c r="E89" s="360"/>
      <c r="F89" s="361" t="s">
        <v>17</v>
      </c>
      <c r="G89" s="572"/>
      <c r="H89" s="362" t="s">
        <v>19</v>
      </c>
      <c r="I89" s="362" t="s">
        <v>20</v>
      </c>
      <c r="J89" s="362" t="s">
        <v>21</v>
      </c>
      <c r="K89" s="362" t="s">
        <v>22</v>
      </c>
      <c r="L89" s="362" t="s">
        <v>23</v>
      </c>
      <c r="M89" s="362" t="s">
        <v>24</v>
      </c>
      <c r="N89" s="362" t="s">
        <v>25</v>
      </c>
      <c r="O89" s="362" t="s">
        <v>26</v>
      </c>
      <c r="P89" s="362" t="s">
        <v>27</v>
      </c>
      <c r="Q89" s="362" t="s">
        <v>28</v>
      </c>
      <c r="R89" s="362" t="s">
        <v>29</v>
      </c>
      <c r="S89" s="362" t="s">
        <v>30</v>
      </c>
      <c r="Z89" s="449" t="s">
        <v>417</v>
      </c>
    </row>
    <row r="90" spans="1:26" s="182" customFormat="1" ht="20.25">
      <c r="A90" s="157">
        <v>1</v>
      </c>
      <c r="B90" s="170" t="s">
        <v>369</v>
      </c>
      <c r="C90" s="170" t="s">
        <v>191</v>
      </c>
      <c r="D90" s="583" t="s">
        <v>456</v>
      </c>
      <c r="E90" s="220">
        <v>30000</v>
      </c>
      <c r="F90" s="157" t="s">
        <v>36</v>
      </c>
      <c r="G90" s="513" t="s">
        <v>239</v>
      </c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Z90" s="157" t="s">
        <v>420</v>
      </c>
    </row>
    <row r="91" spans="1:26" s="182" customFormat="1" ht="20.25">
      <c r="A91" s="189"/>
      <c r="B91" s="196" t="s">
        <v>370</v>
      </c>
      <c r="C91" s="196"/>
      <c r="D91" s="584"/>
      <c r="E91" s="222"/>
      <c r="F91" s="189"/>
      <c r="G91" s="514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Z91" s="189">
        <v>2567</v>
      </c>
    </row>
    <row r="92" spans="1:26" s="182" customFormat="1" ht="20.25">
      <c r="A92" s="157">
        <v>2</v>
      </c>
      <c r="B92" s="170" t="s">
        <v>371</v>
      </c>
      <c r="C92" s="170" t="s">
        <v>38</v>
      </c>
      <c r="D92" s="590" t="s">
        <v>457</v>
      </c>
      <c r="E92" s="221">
        <v>40000</v>
      </c>
      <c r="F92" s="157" t="s">
        <v>36</v>
      </c>
      <c r="G92" s="513" t="s">
        <v>239</v>
      </c>
      <c r="H92" s="168"/>
      <c r="I92" s="168"/>
      <c r="J92" s="168"/>
      <c r="K92" s="168"/>
      <c r="L92" s="168"/>
      <c r="M92" s="168"/>
      <c r="N92" s="168"/>
      <c r="O92" s="168"/>
      <c r="P92" s="193"/>
      <c r="Q92" s="168"/>
      <c r="R92" s="168"/>
      <c r="S92" s="168"/>
      <c r="Z92" s="157" t="s">
        <v>421</v>
      </c>
    </row>
    <row r="93" spans="1:26" s="207" customFormat="1" ht="20.25">
      <c r="A93" s="179"/>
      <c r="B93" s="180" t="s">
        <v>300</v>
      </c>
      <c r="C93" s="180" t="s">
        <v>39</v>
      </c>
      <c r="D93" s="591"/>
      <c r="E93" s="225"/>
      <c r="F93" s="179"/>
      <c r="G93" s="519"/>
      <c r="H93" s="185"/>
      <c r="I93" s="185"/>
      <c r="J93" s="185"/>
      <c r="K93" s="185"/>
      <c r="L93" s="185"/>
      <c r="M93" s="185"/>
      <c r="N93" s="185"/>
      <c r="O93" s="185"/>
      <c r="P93" s="186"/>
      <c r="Q93" s="185"/>
      <c r="R93" s="185"/>
      <c r="S93" s="185"/>
      <c r="Z93" s="179">
        <v>2566</v>
      </c>
    </row>
    <row r="94" spans="1:26" s="207" customFormat="1" ht="20.25">
      <c r="A94" s="179"/>
      <c r="B94" s="180"/>
      <c r="C94" s="180" t="s">
        <v>40</v>
      </c>
      <c r="D94" s="591"/>
      <c r="E94" s="225"/>
      <c r="F94" s="179"/>
      <c r="G94" s="519"/>
      <c r="H94" s="185"/>
      <c r="I94" s="185"/>
      <c r="J94" s="185"/>
      <c r="K94" s="185"/>
      <c r="L94" s="185"/>
      <c r="M94" s="185"/>
      <c r="N94" s="185"/>
      <c r="O94" s="185"/>
      <c r="P94" s="186"/>
      <c r="Q94" s="185"/>
      <c r="R94" s="185"/>
      <c r="S94" s="185"/>
      <c r="Z94" s="179"/>
    </row>
    <row r="95" spans="1:26" s="207" customFormat="1" ht="20.25">
      <c r="A95" s="179"/>
      <c r="B95" s="180"/>
      <c r="C95" s="180" t="s">
        <v>41</v>
      </c>
      <c r="D95" s="592"/>
      <c r="E95" s="226"/>
      <c r="F95" s="184"/>
      <c r="G95" s="520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Z95" s="189"/>
    </row>
    <row r="96" spans="1:26" s="207" customFormat="1" ht="20.25">
      <c r="A96" s="157">
        <v>3</v>
      </c>
      <c r="B96" s="170" t="s">
        <v>372</v>
      </c>
      <c r="C96" s="170" t="s">
        <v>180</v>
      </c>
      <c r="D96" s="563" t="s">
        <v>458</v>
      </c>
      <c r="E96" s="221">
        <v>300000</v>
      </c>
      <c r="F96" s="157" t="s">
        <v>226</v>
      </c>
      <c r="G96" s="513" t="s">
        <v>190</v>
      </c>
      <c r="H96" s="168"/>
      <c r="I96" s="168"/>
      <c r="J96" s="168"/>
      <c r="K96" s="168"/>
      <c r="L96" s="168"/>
      <c r="M96" s="168"/>
      <c r="N96" s="168"/>
      <c r="O96" s="168"/>
      <c r="P96" s="193"/>
      <c r="Q96" s="168"/>
      <c r="R96" s="168"/>
      <c r="S96" s="168"/>
      <c r="Z96" s="157" t="s">
        <v>421</v>
      </c>
    </row>
    <row r="97" spans="1:26" s="207" customFormat="1" ht="20.25">
      <c r="A97" s="179"/>
      <c r="B97" s="180" t="s">
        <v>373</v>
      </c>
      <c r="C97" s="180"/>
      <c r="D97" s="564"/>
      <c r="E97" s="223"/>
      <c r="F97" s="179"/>
      <c r="G97" s="179"/>
      <c r="H97" s="185"/>
      <c r="I97" s="185"/>
      <c r="J97" s="185"/>
      <c r="K97" s="185"/>
      <c r="L97" s="185"/>
      <c r="M97" s="185"/>
      <c r="N97" s="185"/>
      <c r="O97" s="185"/>
      <c r="P97" s="186"/>
      <c r="Q97" s="185"/>
      <c r="R97" s="185"/>
      <c r="S97" s="185"/>
      <c r="Z97" s="179">
        <v>2566</v>
      </c>
    </row>
    <row r="98" spans="1:26" s="207" customFormat="1" ht="20.25">
      <c r="A98" s="179"/>
      <c r="B98" s="180"/>
      <c r="C98" s="180"/>
      <c r="D98" s="565"/>
      <c r="E98" s="223"/>
      <c r="F98" s="179"/>
      <c r="G98" s="179"/>
      <c r="H98" s="185"/>
      <c r="I98" s="185"/>
      <c r="J98" s="185"/>
      <c r="K98" s="185"/>
      <c r="L98" s="185"/>
      <c r="M98" s="185"/>
      <c r="N98" s="185"/>
      <c r="O98" s="185"/>
      <c r="P98" s="186"/>
      <c r="Q98" s="185"/>
      <c r="R98" s="185"/>
      <c r="S98" s="185"/>
      <c r="Z98" s="179"/>
    </row>
    <row r="99" spans="1:26" s="207" customFormat="1" ht="20.25">
      <c r="A99" s="209"/>
      <c r="B99" s="217" t="s">
        <v>338</v>
      </c>
      <c r="C99" s="216"/>
      <c r="D99" s="498"/>
      <c r="E99" s="224">
        <f>SUM(E90:E98)</f>
        <v>370000</v>
      </c>
      <c r="F99" s="617"/>
      <c r="G99" s="618"/>
      <c r="H99" s="618"/>
      <c r="I99" s="618"/>
      <c r="J99" s="618"/>
      <c r="K99" s="618"/>
      <c r="L99" s="618"/>
      <c r="M99" s="618"/>
      <c r="N99" s="618"/>
      <c r="O99" s="618"/>
      <c r="P99" s="618"/>
      <c r="Q99" s="618"/>
      <c r="R99" s="618"/>
      <c r="S99" s="594"/>
      <c r="Z99" s="452"/>
    </row>
    <row r="100" s="467" customFormat="1" ht="20.25" customHeight="1">
      <c r="Z100" s="476"/>
    </row>
    <row r="101" s="467" customFormat="1" ht="20.25" customHeight="1">
      <c r="Z101" s="476"/>
    </row>
    <row r="102" s="467" customFormat="1" ht="20.25" customHeight="1">
      <c r="Z102" s="476"/>
    </row>
    <row r="103" s="467" customFormat="1" ht="20.25" customHeight="1">
      <c r="Z103" s="476"/>
    </row>
    <row r="104" s="467" customFormat="1" ht="20.25" customHeight="1">
      <c r="Z104" s="476"/>
    </row>
    <row r="105" s="467" customFormat="1" ht="20.25" customHeight="1">
      <c r="Z105" s="476"/>
    </row>
    <row r="106" s="467" customFormat="1" ht="20.25" customHeight="1">
      <c r="Z106" s="476"/>
    </row>
    <row r="107" s="467" customFormat="1" ht="20.25" customHeight="1">
      <c r="Z107" s="476"/>
    </row>
    <row r="108" s="467" customFormat="1" ht="20.25" customHeight="1">
      <c r="Z108" s="476"/>
    </row>
    <row r="109" s="467" customFormat="1" ht="20.25" customHeight="1">
      <c r="Z109" s="476"/>
    </row>
    <row r="110" s="467" customFormat="1" ht="20.25" customHeight="1">
      <c r="Z110" s="476"/>
    </row>
    <row r="111" s="467" customFormat="1" ht="20.25" customHeight="1">
      <c r="Z111" s="476">
        <v>19</v>
      </c>
    </row>
    <row r="112" spans="1:26" s="218" customFormat="1" ht="18.75">
      <c r="A112" s="200"/>
      <c r="B112" s="200"/>
      <c r="C112" s="200"/>
      <c r="D112" s="200"/>
      <c r="E112" s="201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Z112" s="477"/>
    </row>
    <row r="113" spans="1:26" s="194" customFormat="1" ht="18.75">
      <c r="A113" s="197"/>
      <c r="B113" s="198"/>
      <c r="C113" s="198"/>
      <c r="D113" s="198"/>
      <c r="E113" s="199"/>
      <c r="F113" s="197"/>
      <c r="G113" s="197"/>
      <c r="H113" s="198"/>
      <c r="I113" s="198"/>
      <c r="J113" s="198"/>
      <c r="K113" s="198"/>
      <c r="L113" s="198"/>
      <c r="M113" s="198"/>
      <c r="N113" s="198"/>
      <c r="O113" s="556" t="s">
        <v>281</v>
      </c>
      <c r="P113" s="557"/>
      <c r="Q113" s="558"/>
      <c r="R113" s="198"/>
      <c r="S113" s="198"/>
      <c r="Z113" s="173"/>
    </row>
    <row r="114" spans="1:26" s="194" customFormat="1" ht="18.75">
      <c r="A114" s="181" t="s">
        <v>32</v>
      </c>
      <c r="B114" s="181"/>
      <c r="C114" s="181"/>
      <c r="D114" s="497"/>
      <c r="E114" s="181"/>
      <c r="F114" s="181"/>
      <c r="G114" s="187"/>
      <c r="H114" s="187"/>
      <c r="I114" s="187"/>
      <c r="J114" s="187"/>
      <c r="K114" s="187"/>
      <c r="L114" s="187"/>
      <c r="M114" s="208"/>
      <c r="N114" s="187"/>
      <c r="O114" s="187"/>
      <c r="P114" s="187"/>
      <c r="Q114" s="187"/>
      <c r="R114" s="187"/>
      <c r="S114" s="187"/>
      <c r="Z114" s="173"/>
    </row>
    <row r="115" spans="1:26" s="194" customFormat="1" ht="18.75">
      <c r="A115" s="183" t="s">
        <v>290</v>
      </c>
      <c r="B115" s="183"/>
      <c r="C115" s="183"/>
      <c r="D115" s="501"/>
      <c r="E115" s="183"/>
      <c r="F115" s="183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Z115" s="173"/>
    </row>
    <row r="116" spans="1:26" s="370" customFormat="1" ht="20.25">
      <c r="A116" s="368" t="s">
        <v>11</v>
      </c>
      <c r="B116" s="368" t="s">
        <v>12</v>
      </c>
      <c r="C116" s="369" t="s">
        <v>13</v>
      </c>
      <c r="D116" s="340" t="s">
        <v>429</v>
      </c>
      <c r="E116" s="368" t="s">
        <v>15</v>
      </c>
      <c r="F116" s="368" t="s">
        <v>16</v>
      </c>
      <c r="G116" s="571" t="s">
        <v>282</v>
      </c>
      <c r="H116" s="603" t="s">
        <v>346</v>
      </c>
      <c r="I116" s="604"/>
      <c r="J116" s="605"/>
      <c r="K116" s="603" t="s">
        <v>347</v>
      </c>
      <c r="L116" s="604"/>
      <c r="M116" s="604"/>
      <c r="N116" s="604"/>
      <c r="O116" s="604"/>
      <c r="P116" s="604"/>
      <c r="Q116" s="604"/>
      <c r="R116" s="604"/>
      <c r="S116" s="605"/>
      <c r="Z116" s="369" t="s">
        <v>17</v>
      </c>
    </row>
    <row r="117" spans="1:26" s="359" customFormat="1" ht="20.25">
      <c r="A117" s="360"/>
      <c r="B117" s="360"/>
      <c r="C117" s="344" t="s">
        <v>284</v>
      </c>
      <c r="D117" s="344" t="s">
        <v>430</v>
      </c>
      <c r="E117" s="360"/>
      <c r="F117" s="361" t="s">
        <v>17</v>
      </c>
      <c r="G117" s="572"/>
      <c r="H117" s="358" t="s">
        <v>19</v>
      </c>
      <c r="I117" s="358" t="s">
        <v>20</v>
      </c>
      <c r="J117" s="358" t="s">
        <v>21</v>
      </c>
      <c r="K117" s="358" t="s">
        <v>22</v>
      </c>
      <c r="L117" s="358" t="s">
        <v>23</v>
      </c>
      <c r="M117" s="358" t="s">
        <v>24</v>
      </c>
      <c r="N117" s="358" t="s">
        <v>25</v>
      </c>
      <c r="O117" s="358" t="s">
        <v>26</v>
      </c>
      <c r="P117" s="374" t="s">
        <v>27</v>
      </c>
      <c r="Q117" s="358" t="s">
        <v>28</v>
      </c>
      <c r="R117" s="383" t="s">
        <v>29</v>
      </c>
      <c r="S117" s="358" t="s">
        <v>30</v>
      </c>
      <c r="Z117" s="449" t="s">
        <v>417</v>
      </c>
    </row>
    <row r="118" spans="1:26" s="373" customFormat="1" ht="20.25">
      <c r="A118" s="371">
        <v>1</v>
      </c>
      <c r="B118" s="375" t="s">
        <v>374</v>
      </c>
      <c r="C118" s="384" t="s">
        <v>191</v>
      </c>
      <c r="D118" s="517" t="s">
        <v>459</v>
      </c>
      <c r="E118" s="385">
        <v>10000</v>
      </c>
      <c r="F118" s="386" t="s">
        <v>36</v>
      </c>
      <c r="G118" s="512" t="s">
        <v>239</v>
      </c>
      <c r="H118" s="372"/>
      <c r="I118" s="371"/>
      <c r="J118" s="381"/>
      <c r="K118" s="371"/>
      <c r="L118" s="381"/>
      <c r="M118" s="371"/>
      <c r="N118" s="381"/>
      <c r="O118" s="371"/>
      <c r="P118" s="381"/>
      <c r="Q118" s="371"/>
      <c r="R118" s="381"/>
      <c r="S118" s="371"/>
      <c r="Z118" s="478" t="s">
        <v>418</v>
      </c>
    </row>
    <row r="119" spans="1:26" s="373" customFormat="1" ht="20.25">
      <c r="A119" s="376"/>
      <c r="B119" s="377" t="s">
        <v>375</v>
      </c>
      <c r="C119" s="378"/>
      <c r="D119" s="518" t="s">
        <v>460</v>
      </c>
      <c r="E119" s="376"/>
      <c r="F119" s="379"/>
      <c r="G119" s="515"/>
      <c r="H119" s="382"/>
      <c r="I119" s="376"/>
      <c r="J119" s="380"/>
      <c r="K119" s="376"/>
      <c r="L119" s="380"/>
      <c r="M119" s="376"/>
      <c r="N119" s="380"/>
      <c r="O119" s="376"/>
      <c r="P119" s="380"/>
      <c r="Q119" s="376"/>
      <c r="R119" s="380"/>
      <c r="S119" s="376"/>
      <c r="Z119" s="479">
        <v>2567</v>
      </c>
    </row>
    <row r="120" spans="1:26" s="219" customFormat="1" ht="20.25">
      <c r="A120" s="157">
        <v>2</v>
      </c>
      <c r="B120" s="170" t="s">
        <v>376</v>
      </c>
      <c r="C120" s="170" t="s">
        <v>191</v>
      </c>
      <c r="D120" s="581" t="s">
        <v>461</v>
      </c>
      <c r="E120" s="221">
        <v>5000</v>
      </c>
      <c r="F120" s="157" t="s">
        <v>226</v>
      </c>
      <c r="G120" s="512" t="s">
        <v>239</v>
      </c>
      <c r="H120" s="168"/>
      <c r="I120" s="168"/>
      <c r="J120" s="168"/>
      <c r="K120" s="168"/>
      <c r="L120" s="168"/>
      <c r="M120" s="168"/>
      <c r="N120" s="168"/>
      <c r="O120" s="168"/>
      <c r="P120" s="193"/>
      <c r="Q120" s="168"/>
      <c r="R120" s="168"/>
      <c r="S120" s="168"/>
      <c r="Z120" s="478" t="s">
        <v>418</v>
      </c>
    </row>
    <row r="121" spans="1:26" s="219" customFormat="1" ht="20.25">
      <c r="A121" s="189"/>
      <c r="B121" s="196"/>
      <c r="C121" s="196"/>
      <c r="D121" s="582"/>
      <c r="E121" s="222"/>
      <c r="F121" s="189"/>
      <c r="G121" s="516"/>
      <c r="H121" s="191"/>
      <c r="I121" s="191"/>
      <c r="J121" s="191"/>
      <c r="K121" s="191"/>
      <c r="L121" s="191"/>
      <c r="M121" s="191"/>
      <c r="N121" s="191"/>
      <c r="O121" s="191"/>
      <c r="P121" s="192"/>
      <c r="Q121" s="191"/>
      <c r="R121" s="191"/>
      <c r="S121" s="191"/>
      <c r="Z121" s="479">
        <v>2567</v>
      </c>
    </row>
    <row r="122" spans="1:26" s="219" customFormat="1" ht="20.25">
      <c r="A122" s="157">
        <v>3</v>
      </c>
      <c r="B122" s="170" t="s">
        <v>377</v>
      </c>
      <c r="C122" s="170" t="s">
        <v>191</v>
      </c>
      <c r="D122" s="581" t="s">
        <v>461</v>
      </c>
      <c r="E122" s="227">
        <v>5000</v>
      </c>
      <c r="F122" s="157" t="s">
        <v>226</v>
      </c>
      <c r="G122" s="512" t="s">
        <v>239</v>
      </c>
      <c r="H122" s="168"/>
      <c r="I122" s="168"/>
      <c r="J122" s="168"/>
      <c r="K122" s="168"/>
      <c r="L122" s="168"/>
      <c r="M122" s="168"/>
      <c r="N122" s="168"/>
      <c r="O122" s="168"/>
      <c r="P122" s="193"/>
      <c r="Q122" s="168"/>
      <c r="R122" s="168"/>
      <c r="S122" s="168"/>
      <c r="Z122" s="478" t="s">
        <v>422</v>
      </c>
    </row>
    <row r="123" spans="1:26" s="219" customFormat="1" ht="20.25">
      <c r="A123" s="189"/>
      <c r="B123" s="196"/>
      <c r="C123" s="196"/>
      <c r="D123" s="582"/>
      <c r="E123" s="222"/>
      <c r="F123" s="189"/>
      <c r="G123" s="516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Z123" s="479">
        <v>2567</v>
      </c>
    </row>
    <row r="124" spans="1:26" s="219" customFormat="1" ht="20.25">
      <c r="A124" s="157">
        <v>4</v>
      </c>
      <c r="B124" s="170" t="s">
        <v>378</v>
      </c>
      <c r="C124" s="170" t="s">
        <v>191</v>
      </c>
      <c r="D124" s="581" t="s">
        <v>461</v>
      </c>
      <c r="E124" s="227">
        <v>5000</v>
      </c>
      <c r="F124" s="157" t="s">
        <v>36</v>
      </c>
      <c r="G124" s="512" t="s">
        <v>239</v>
      </c>
      <c r="H124" s="168"/>
      <c r="I124" s="168"/>
      <c r="J124" s="168"/>
      <c r="K124" s="168"/>
      <c r="L124" s="168"/>
      <c r="M124" s="168"/>
      <c r="N124" s="168"/>
      <c r="O124" s="168"/>
      <c r="P124" s="193"/>
      <c r="Q124" s="168"/>
      <c r="R124" s="168"/>
      <c r="S124" s="168"/>
      <c r="Z124" s="478" t="s">
        <v>418</v>
      </c>
    </row>
    <row r="125" spans="1:26" s="219" customFormat="1" ht="20.25">
      <c r="A125" s="189"/>
      <c r="B125" s="196" t="s">
        <v>379</v>
      </c>
      <c r="C125" s="196"/>
      <c r="D125" s="582"/>
      <c r="E125" s="222"/>
      <c r="F125" s="189"/>
      <c r="G125" s="516"/>
      <c r="H125" s="191"/>
      <c r="I125" s="191"/>
      <c r="J125" s="191"/>
      <c r="K125" s="191"/>
      <c r="L125" s="191"/>
      <c r="M125" s="191"/>
      <c r="N125" s="191"/>
      <c r="O125" s="191"/>
      <c r="P125" s="192"/>
      <c r="Q125" s="191"/>
      <c r="R125" s="191"/>
      <c r="S125" s="191"/>
      <c r="Z125" s="479">
        <v>2567</v>
      </c>
    </row>
    <row r="126" spans="1:26" s="219" customFormat="1" ht="20.25">
      <c r="A126" s="157">
        <v>5</v>
      </c>
      <c r="B126" s="170" t="s">
        <v>380</v>
      </c>
      <c r="C126" s="170" t="s">
        <v>191</v>
      </c>
      <c r="D126" s="581" t="s">
        <v>464</v>
      </c>
      <c r="E126" s="227">
        <v>15000</v>
      </c>
      <c r="F126" s="157" t="s">
        <v>36</v>
      </c>
      <c r="G126" s="512" t="s">
        <v>239</v>
      </c>
      <c r="H126" s="168"/>
      <c r="I126" s="168"/>
      <c r="J126" s="168"/>
      <c r="K126" s="168"/>
      <c r="L126" s="168"/>
      <c r="M126" s="168"/>
      <c r="N126" s="168"/>
      <c r="O126" s="168"/>
      <c r="P126" s="193"/>
      <c r="Q126" s="168"/>
      <c r="R126" s="168"/>
      <c r="S126" s="168"/>
      <c r="Z126" s="478" t="s">
        <v>418</v>
      </c>
    </row>
    <row r="127" spans="1:26" s="219" customFormat="1" ht="20.25">
      <c r="A127" s="189"/>
      <c r="B127" s="196" t="s">
        <v>381</v>
      </c>
      <c r="C127" s="196"/>
      <c r="D127" s="582"/>
      <c r="E127" s="222"/>
      <c r="F127" s="189"/>
      <c r="G127" s="516"/>
      <c r="H127" s="191"/>
      <c r="I127" s="191"/>
      <c r="J127" s="191"/>
      <c r="K127" s="191"/>
      <c r="L127" s="191"/>
      <c r="M127" s="191"/>
      <c r="N127" s="191"/>
      <c r="O127" s="191"/>
      <c r="P127" s="192"/>
      <c r="Q127" s="191"/>
      <c r="R127" s="191"/>
      <c r="S127" s="191"/>
      <c r="Z127" s="479">
        <v>2567</v>
      </c>
    </row>
    <row r="128" spans="1:26" s="219" customFormat="1" ht="20.25">
      <c r="A128" s="157">
        <v>6</v>
      </c>
      <c r="B128" s="170" t="s">
        <v>382</v>
      </c>
      <c r="C128" s="170" t="s">
        <v>191</v>
      </c>
      <c r="D128" s="581" t="s">
        <v>462</v>
      </c>
      <c r="E128" s="227">
        <v>5000</v>
      </c>
      <c r="F128" s="157" t="s">
        <v>36</v>
      </c>
      <c r="G128" s="512" t="s">
        <v>239</v>
      </c>
      <c r="H128" s="168"/>
      <c r="I128" s="168"/>
      <c r="J128" s="168"/>
      <c r="K128" s="168"/>
      <c r="L128" s="168"/>
      <c r="M128" s="168"/>
      <c r="N128" s="168"/>
      <c r="O128" s="168"/>
      <c r="P128" s="193"/>
      <c r="Q128" s="168"/>
      <c r="R128" s="168"/>
      <c r="S128" s="168"/>
      <c r="Z128" s="478" t="s">
        <v>416</v>
      </c>
    </row>
    <row r="129" spans="1:26" s="219" customFormat="1" ht="20.25">
      <c r="A129" s="189"/>
      <c r="B129" s="196"/>
      <c r="C129" s="196"/>
      <c r="D129" s="582"/>
      <c r="E129" s="222"/>
      <c r="F129" s="189"/>
      <c r="G129" s="516"/>
      <c r="H129" s="191"/>
      <c r="I129" s="191"/>
      <c r="J129" s="191"/>
      <c r="K129" s="191"/>
      <c r="L129" s="191"/>
      <c r="M129" s="191"/>
      <c r="N129" s="191"/>
      <c r="O129" s="191"/>
      <c r="P129" s="192"/>
      <c r="Q129" s="191"/>
      <c r="R129" s="191"/>
      <c r="S129" s="191"/>
      <c r="Z129" s="479">
        <v>2567</v>
      </c>
    </row>
    <row r="130" spans="1:26" s="219" customFormat="1" ht="20.25">
      <c r="A130" s="157">
        <v>7</v>
      </c>
      <c r="B130" s="170" t="s">
        <v>240</v>
      </c>
      <c r="C130" s="170" t="s">
        <v>191</v>
      </c>
      <c r="D130" s="585" t="s">
        <v>463</v>
      </c>
      <c r="E130" s="220">
        <v>5000</v>
      </c>
      <c r="F130" s="157" t="s">
        <v>36</v>
      </c>
      <c r="G130" s="512" t="s">
        <v>239</v>
      </c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Z130" s="478" t="s">
        <v>416</v>
      </c>
    </row>
    <row r="131" spans="1:26" s="219" customFormat="1" ht="20.25">
      <c r="A131" s="189"/>
      <c r="B131" s="196" t="s">
        <v>259</v>
      </c>
      <c r="C131" s="196"/>
      <c r="D131" s="586"/>
      <c r="E131" s="222"/>
      <c r="F131" s="189"/>
      <c r="G131" s="516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Z131" s="479">
        <v>2567</v>
      </c>
    </row>
    <row r="132" spans="1:26" s="219" customFormat="1" ht="20.25">
      <c r="A132" s="157">
        <v>8</v>
      </c>
      <c r="B132" s="170" t="s">
        <v>383</v>
      </c>
      <c r="C132" s="170" t="s">
        <v>191</v>
      </c>
      <c r="D132" s="581" t="s">
        <v>465</v>
      </c>
      <c r="E132" s="220">
        <v>5000</v>
      </c>
      <c r="F132" s="157" t="s">
        <v>36</v>
      </c>
      <c r="G132" s="512" t="s">
        <v>239</v>
      </c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Z132" s="478" t="s">
        <v>416</v>
      </c>
    </row>
    <row r="133" spans="1:26" s="219" customFormat="1" ht="20.25">
      <c r="A133" s="189"/>
      <c r="B133" s="196" t="s">
        <v>384</v>
      </c>
      <c r="C133" s="196"/>
      <c r="D133" s="582"/>
      <c r="E133" s="222"/>
      <c r="F133" s="189"/>
      <c r="G133" s="516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Z133" s="479">
        <v>2567</v>
      </c>
    </row>
    <row r="134" spans="1:26" s="219" customFormat="1" ht="20.25">
      <c r="A134" s="157">
        <v>9</v>
      </c>
      <c r="B134" s="170" t="s">
        <v>385</v>
      </c>
      <c r="C134" s="170" t="s">
        <v>181</v>
      </c>
      <c r="D134" s="581" t="s">
        <v>466</v>
      </c>
      <c r="E134" s="221">
        <v>5000</v>
      </c>
      <c r="F134" s="157" t="s">
        <v>36</v>
      </c>
      <c r="G134" s="512" t="s">
        <v>239</v>
      </c>
      <c r="H134" s="168"/>
      <c r="I134" s="168"/>
      <c r="J134" s="168"/>
      <c r="K134" s="168"/>
      <c r="L134" s="168"/>
      <c r="M134" s="168"/>
      <c r="N134" s="168"/>
      <c r="O134" s="168"/>
      <c r="P134" s="193"/>
      <c r="Q134" s="168"/>
      <c r="R134" s="168"/>
      <c r="S134" s="168"/>
      <c r="Z134" s="478" t="s">
        <v>416</v>
      </c>
    </row>
    <row r="135" spans="1:26" s="219" customFormat="1" ht="20.25">
      <c r="A135" s="189"/>
      <c r="B135" s="196"/>
      <c r="C135" s="196" t="s">
        <v>237</v>
      </c>
      <c r="D135" s="582"/>
      <c r="E135" s="222"/>
      <c r="F135" s="189"/>
      <c r="G135" s="516"/>
      <c r="H135" s="191"/>
      <c r="I135" s="191"/>
      <c r="J135" s="191"/>
      <c r="K135" s="191"/>
      <c r="L135" s="191"/>
      <c r="M135" s="191"/>
      <c r="N135" s="191"/>
      <c r="O135" s="191"/>
      <c r="P135" s="192"/>
      <c r="Q135" s="191"/>
      <c r="R135" s="191"/>
      <c r="S135" s="191"/>
      <c r="Z135" s="479">
        <v>2567</v>
      </c>
    </row>
    <row r="136" spans="1:26" s="219" customFormat="1" ht="20.25">
      <c r="A136" s="157">
        <v>10</v>
      </c>
      <c r="B136" s="170" t="s">
        <v>320</v>
      </c>
      <c r="C136" s="170" t="s">
        <v>322</v>
      </c>
      <c r="D136" s="581" t="s">
        <v>467</v>
      </c>
      <c r="E136" s="221">
        <v>860000</v>
      </c>
      <c r="F136" s="157" t="s">
        <v>36</v>
      </c>
      <c r="G136" s="512" t="s">
        <v>326</v>
      </c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Z136" s="473" t="s">
        <v>416</v>
      </c>
    </row>
    <row r="137" spans="1:26" s="219" customFormat="1" ht="20.25">
      <c r="A137" s="189"/>
      <c r="B137" s="196" t="s">
        <v>321</v>
      </c>
      <c r="C137" s="196" t="s">
        <v>323</v>
      </c>
      <c r="D137" s="582"/>
      <c r="E137" s="222"/>
      <c r="F137" s="189"/>
      <c r="G137" s="189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Z137" s="479">
        <v>2567</v>
      </c>
    </row>
    <row r="138" spans="1:26" s="219" customFormat="1" ht="20.25">
      <c r="A138" s="177"/>
      <c r="B138" s="468"/>
      <c r="C138" s="468"/>
      <c r="D138" s="468"/>
      <c r="E138" s="469"/>
      <c r="F138" s="177"/>
      <c r="G138" s="177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Z138" s="471"/>
    </row>
    <row r="139" spans="1:26" s="219" customFormat="1" ht="20.25">
      <c r="A139" s="177"/>
      <c r="B139" s="468"/>
      <c r="C139" s="468"/>
      <c r="D139" s="468"/>
      <c r="E139" s="469"/>
      <c r="F139" s="177"/>
      <c r="G139" s="177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Z139" s="471">
        <v>20</v>
      </c>
    </row>
    <row r="140" spans="1:26" s="218" customFormat="1" ht="18.75">
      <c r="A140" s="200"/>
      <c r="B140" s="200"/>
      <c r="C140" s="200"/>
      <c r="D140" s="200"/>
      <c r="E140" s="201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Z140" s="477"/>
    </row>
    <row r="141" spans="1:26" s="194" customFormat="1" ht="18.75">
      <c r="A141" s="197"/>
      <c r="B141" s="198"/>
      <c r="C141" s="198"/>
      <c r="D141" s="198"/>
      <c r="E141" s="199"/>
      <c r="F141" s="197"/>
      <c r="G141" s="197"/>
      <c r="H141" s="198"/>
      <c r="I141" s="198"/>
      <c r="J141" s="198"/>
      <c r="K141" s="198"/>
      <c r="L141" s="198"/>
      <c r="M141" s="198"/>
      <c r="N141" s="198"/>
      <c r="O141" s="556" t="s">
        <v>281</v>
      </c>
      <c r="P141" s="557"/>
      <c r="Q141" s="558"/>
      <c r="R141" s="198"/>
      <c r="S141" s="198"/>
      <c r="Z141" s="173"/>
    </row>
    <row r="142" spans="1:26" s="194" customFormat="1" ht="18.75">
      <c r="A142" s="387" t="s">
        <v>32</v>
      </c>
      <c r="B142" s="387"/>
      <c r="C142" s="387"/>
      <c r="D142" s="497"/>
      <c r="E142" s="387"/>
      <c r="F142" s="387"/>
      <c r="G142" s="187"/>
      <c r="H142" s="187"/>
      <c r="I142" s="187"/>
      <c r="J142" s="187"/>
      <c r="K142" s="187"/>
      <c r="L142" s="187"/>
      <c r="M142" s="208"/>
      <c r="N142" s="187"/>
      <c r="O142" s="187"/>
      <c r="P142" s="187"/>
      <c r="Q142" s="187"/>
      <c r="R142" s="187"/>
      <c r="S142" s="187"/>
      <c r="Z142" s="173"/>
    </row>
    <row r="143" spans="1:26" s="194" customFormat="1" ht="18.75">
      <c r="A143" s="388" t="s">
        <v>290</v>
      </c>
      <c r="B143" s="388"/>
      <c r="C143" s="388"/>
      <c r="D143" s="501"/>
      <c r="E143" s="388"/>
      <c r="F143" s="388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Z143" s="173"/>
    </row>
    <row r="144" spans="1:26" s="370" customFormat="1" ht="20.25">
      <c r="A144" s="368" t="s">
        <v>11</v>
      </c>
      <c r="B144" s="368" t="s">
        <v>12</v>
      </c>
      <c r="C144" s="369" t="s">
        <v>13</v>
      </c>
      <c r="D144" s="340" t="s">
        <v>429</v>
      </c>
      <c r="E144" s="368" t="s">
        <v>15</v>
      </c>
      <c r="F144" s="368" t="s">
        <v>16</v>
      </c>
      <c r="G144" s="571" t="s">
        <v>282</v>
      </c>
      <c r="H144" s="603" t="s">
        <v>346</v>
      </c>
      <c r="I144" s="604"/>
      <c r="J144" s="605"/>
      <c r="K144" s="603" t="s">
        <v>347</v>
      </c>
      <c r="L144" s="604"/>
      <c r="M144" s="604"/>
      <c r="N144" s="604"/>
      <c r="O144" s="604"/>
      <c r="P144" s="604"/>
      <c r="Q144" s="604"/>
      <c r="R144" s="604"/>
      <c r="S144" s="605"/>
      <c r="Z144" s="369" t="s">
        <v>17</v>
      </c>
    </row>
    <row r="145" spans="1:26" s="359" customFormat="1" ht="20.25">
      <c r="A145" s="360"/>
      <c r="B145" s="360"/>
      <c r="C145" s="344" t="s">
        <v>284</v>
      </c>
      <c r="D145" s="344" t="s">
        <v>430</v>
      </c>
      <c r="E145" s="360"/>
      <c r="F145" s="361" t="s">
        <v>17</v>
      </c>
      <c r="G145" s="572"/>
      <c r="H145" s="358" t="s">
        <v>19</v>
      </c>
      <c r="I145" s="358" t="s">
        <v>20</v>
      </c>
      <c r="J145" s="358" t="s">
        <v>21</v>
      </c>
      <c r="K145" s="358" t="s">
        <v>22</v>
      </c>
      <c r="L145" s="358" t="s">
        <v>23</v>
      </c>
      <c r="M145" s="358" t="s">
        <v>24</v>
      </c>
      <c r="N145" s="358" t="s">
        <v>25</v>
      </c>
      <c r="O145" s="358" t="s">
        <v>26</v>
      </c>
      <c r="P145" s="374" t="s">
        <v>27</v>
      </c>
      <c r="Q145" s="358" t="s">
        <v>28</v>
      </c>
      <c r="R145" s="383" t="s">
        <v>29</v>
      </c>
      <c r="S145" s="358" t="s">
        <v>30</v>
      </c>
      <c r="Z145" s="449" t="s">
        <v>417</v>
      </c>
    </row>
    <row r="146" spans="1:26" s="207" customFormat="1" ht="20.25">
      <c r="A146" s="157">
        <v>11</v>
      </c>
      <c r="B146" s="170" t="s">
        <v>258</v>
      </c>
      <c r="C146" s="170" t="s">
        <v>191</v>
      </c>
      <c r="D146" s="563" t="s">
        <v>468</v>
      </c>
      <c r="E146" s="221">
        <v>5000</v>
      </c>
      <c r="F146" s="157" t="s">
        <v>36</v>
      </c>
      <c r="G146" s="513" t="s">
        <v>239</v>
      </c>
      <c r="H146" s="168"/>
      <c r="I146" s="168"/>
      <c r="J146" s="168"/>
      <c r="K146" s="168"/>
      <c r="L146" s="168"/>
      <c r="M146" s="168"/>
      <c r="N146" s="168"/>
      <c r="O146" s="168"/>
      <c r="P146" s="193"/>
      <c r="Q146" s="168"/>
      <c r="R146" s="168"/>
      <c r="S146" s="168"/>
      <c r="Z146" s="157" t="s">
        <v>416</v>
      </c>
    </row>
    <row r="147" spans="1:26" s="207" customFormat="1" ht="20.25">
      <c r="A147" s="179"/>
      <c r="B147" s="180"/>
      <c r="C147" s="180"/>
      <c r="D147" s="565"/>
      <c r="E147" s="223"/>
      <c r="F147" s="179"/>
      <c r="G147" s="519"/>
      <c r="H147" s="185"/>
      <c r="I147" s="185"/>
      <c r="J147" s="185"/>
      <c r="K147" s="185"/>
      <c r="L147" s="185"/>
      <c r="M147" s="185"/>
      <c r="N147" s="185"/>
      <c r="O147" s="185"/>
      <c r="P147" s="186"/>
      <c r="Q147" s="185"/>
      <c r="R147" s="185"/>
      <c r="S147" s="185"/>
      <c r="Z147" s="189">
        <v>2567</v>
      </c>
    </row>
    <row r="148" spans="1:26" s="207" customFormat="1" ht="20.25">
      <c r="A148" s="157">
        <v>12</v>
      </c>
      <c r="B148" s="170" t="s">
        <v>386</v>
      </c>
      <c r="C148" s="170" t="s">
        <v>191</v>
      </c>
      <c r="D148" s="583" t="s">
        <v>469</v>
      </c>
      <c r="E148" s="220">
        <v>5000</v>
      </c>
      <c r="F148" s="157" t="s">
        <v>36</v>
      </c>
      <c r="G148" s="513" t="s">
        <v>239</v>
      </c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Z148" s="157" t="s">
        <v>418</v>
      </c>
    </row>
    <row r="149" spans="1:26" s="207" customFormat="1" ht="20.25">
      <c r="A149" s="189"/>
      <c r="B149" s="196" t="s">
        <v>387</v>
      </c>
      <c r="C149" s="196"/>
      <c r="D149" s="584"/>
      <c r="E149" s="389"/>
      <c r="F149" s="189"/>
      <c r="G149" s="514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Z149" s="189">
        <v>2567</v>
      </c>
    </row>
    <row r="150" spans="1:26" s="207" customFormat="1" ht="20.25">
      <c r="A150" s="157">
        <v>13</v>
      </c>
      <c r="B150" s="170" t="s">
        <v>78</v>
      </c>
      <c r="C150" s="170" t="s">
        <v>79</v>
      </c>
      <c r="D150" s="563" t="s">
        <v>467</v>
      </c>
      <c r="E150" s="159">
        <v>820000</v>
      </c>
      <c r="F150" s="157" t="s">
        <v>36</v>
      </c>
      <c r="G150" s="513" t="s">
        <v>326</v>
      </c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Z150" s="157" t="s">
        <v>416</v>
      </c>
    </row>
    <row r="151" spans="1:26" s="207" customFormat="1" ht="20.25">
      <c r="A151" s="179"/>
      <c r="B151" s="180"/>
      <c r="C151" s="180" t="s">
        <v>80</v>
      </c>
      <c r="D151" s="564"/>
      <c r="E151" s="230"/>
      <c r="F151" s="179"/>
      <c r="G151" s="519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Z151" s="179">
        <v>2567</v>
      </c>
    </row>
    <row r="152" spans="1:26" s="207" customFormat="1" ht="20.25">
      <c r="A152" s="189"/>
      <c r="B152" s="196"/>
      <c r="C152" s="196" t="s">
        <v>276</v>
      </c>
      <c r="D152" s="565"/>
      <c r="E152" s="229"/>
      <c r="F152" s="189"/>
      <c r="G152" s="514"/>
      <c r="H152" s="239"/>
      <c r="I152" s="239"/>
      <c r="J152" s="239"/>
      <c r="K152" s="239"/>
      <c r="L152" s="239"/>
      <c r="M152" s="239"/>
      <c r="N152" s="239"/>
      <c r="O152" s="239"/>
      <c r="P152" s="239"/>
      <c r="Q152" s="239"/>
      <c r="R152" s="239"/>
      <c r="S152" s="239"/>
      <c r="Z152" s="189"/>
    </row>
    <row r="153" spans="1:26" s="207" customFormat="1" ht="20.25">
      <c r="A153" s="157">
        <v>14</v>
      </c>
      <c r="B153" s="170" t="s">
        <v>274</v>
      </c>
      <c r="C153" s="170" t="s">
        <v>79</v>
      </c>
      <c r="D153" s="563" t="s">
        <v>467</v>
      </c>
      <c r="E153" s="221">
        <v>1200000</v>
      </c>
      <c r="F153" s="157" t="s">
        <v>36</v>
      </c>
      <c r="G153" s="513" t="s">
        <v>326</v>
      </c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Z153" s="157" t="s">
        <v>416</v>
      </c>
    </row>
    <row r="154" spans="1:26" s="207" customFormat="1" ht="20.25">
      <c r="A154" s="189"/>
      <c r="B154" s="196" t="s">
        <v>297</v>
      </c>
      <c r="C154" s="196" t="s">
        <v>80</v>
      </c>
      <c r="D154" s="565"/>
      <c r="E154" s="222"/>
      <c r="F154" s="189"/>
      <c r="G154" s="514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Z154" s="189">
        <v>2567</v>
      </c>
    </row>
    <row r="155" spans="1:26" s="207" customFormat="1" ht="20.25">
      <c r="A155" s="157">
        <v>15</v>
      </c>
      <c r="B155" s="170" t="s">
        <v>274</v>
      </c>
      <c r="C155" s="170" t="s">
        <v>79</v>
      </c>
      <c r="D155" s="563" t="s">
        <v>467</v>
      </c>
      <c r="E155" s="221">
        <v>550000</v>
      </c>
      <c r="F155" s="157" t="s">
        <v>36</v>
      </c>
      <c r="G155" s="513" t="s">
        <v>326</v>
      </c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Z155" s="157" t="s">
        <v>416</v>
      </c>
    </row>
    <row r="156" spans="1:26" s="207" customFormat="1" ht="20.25">
      <c r="A156" s="189"/>
      <c r="B156" s="196" t="s">
        <v>275</v>
      </c>
      <c r="C156" s="196" t="s">
        <v>80</v>
      </c>
      <c r="D156" s="565"/>
      <c r="E156" s="222"/>
      <c r="F156" s="189"/>
      <c r="G156" s="189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Z156" s="189">
        <v>2567</v>
      </c>
    </row>
    <row r="157" spans="1:26" s="203" customFormat="1" ht="20.25">
      <c r="A157" s="434"/>
      <c r="B157" s="435" t="s">
        <v>335</v>
      </c>
      <c r="C157" s="240"/>
      <c r="D157" s="240"/>
      <c r="E157" s="237">
        <f>SUM(E118:E156)</f>
        <v>3500000</v>
      </c>
      <c r="F157" s="593"/>
      <c r="G157" s="593"/>
      <c r="H157" s="593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Z157" s="451"/>
    </row>
    <row r="158" spans="1:26" ht="20.2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45"/>
      <c r="Q158" s="126"/>
      <c r="R158" s="126"/>
      <c r="S158" s="126"/>
      <c r="Z158" s="173"/>
    </row>
    <row r="159" spans="1:26" s="144" customFormat="1" ht="20.2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45"/>
      <c r="Q159" s="126"/>
      <c r="R159" s="126"/>
      <c r="S159" s="126"/>
      <c r="Z159" s="173"/>
    </row>
    <row r="160" spans="1:26" s="144" customFormat="1" ht="20.2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45"/>
      <c r="Q160" s="126"/>
      <c r="R160" s="126"/>
      <c r="S160" s="126"/>
      <c r="Z160" s="173"/>
    </row>
    <row r="161" spans="1:26" s="144" customFormat="1" ht="20.2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45"/>
      <c r="Q161" s="126"/>
      <c r="R161" s="126"/>
      <c r="S161" s="126"/>
      <c r="Z161" s="173"/>
    </row>
    <row r="162" spans="1:26" s="144" customFormat="1" ht="20.2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45"/>
      <c r="Q162" s="126"/>
      <c r="R162" s="126"/>
      <c r="S162" s="126"/>
      <c r="Z162" s="173"/>
    </row>
    <row r="163" spans="1:26" s="144" customFormat="1" ht="20.2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45"/>
      <c r="Q163" s="126"/>
      <c r="R163" s="126"/>
      <c r="S163" s="126"/>
      <c r="Z163" s="173"/>
    </row>
    <row r="164" spans="1:26" s="144" customFormat="1" ht="20.2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45"/>
      <c r="Q164" s="126"/>
      <c r="R164" s="126"/>
      <c r="S164" s="126"/>
      <c r="Z164" s="173"/>
    </row>
    <row r="165" spans="1:26" s="144" customFormat="1" ht="20.2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45"/>
      <c r="Q165" s="126"/>
      <c r="R165" s="126"/>
      <c r="S165" s="126"/>
      <c r="Z165" s="173"/>
    </row>
    <row r="166" spans="1:26" s="144" customFormat="1" ht="20.2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45"/>
      <c r="Q166" s="126"/>
      <c r="R166" s="126"/>
      <c r="S166" s="126"/>
      <c r="Z166" s="173"/>
    </row>
    <row r="167" spans="1:26" s="144" customFormat="1" ht="20.2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45"/>
      <c r="Q167" s="126"/>
      <c r="R167" s="126"/>
      <c r="S167" s="126"/>
      <c r="Z167" s="173">
        <v>21</v>
      </c>
    </row>
    <row r="168" spans="1:26" s="242" customFormat="1" ht="18.75">
      <c r="A168" s="241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12"/>
      <c r="Q168" s="241"/>
      <c r="R168" s="241"/>
      <c r="S168" s="241"/>
      <c r="Z168" s="174"/>
    </row>
    <row r="169" spans="1:26" s="242" customFormat="1" ht="18.75">
      <c r="A169" s="205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556" t="s">
        <v>281</v>
      </c>
      <c r="P169" s="557"/>
      <c r="Q169" s="558"/>
      <c r="R169" s="241"/>
      <c r="S169" s="241"/>
      <c r="Z169" s="174"/>
    </row>
    <row r="170" spans="1:26" s="242" customFormat="1" ht="18.75">
      <c r="A170" s="181" t="s">
        <v>32</v>
      </c>
      <c r="B170" s="181"/>
      <c r="C170" s="181"/>
      <c r="D170" s="497"/>
      <c r="E170" s="181"/>
      <c r="F170" s="181"/>
      <c r="Z170" s="174"/>
    </row>
    <row r="171" spans="1:26" s="242" customFormat="1" ht="18.75">
      <c r="A171" s="243" t="s">
        <v>296</v>
      </c>
      <c r="B171" s="243"/>
      <c r="C171" s="243"/>
      <c r="D171" s="243"/>
      <c r="E171" s="243"/>
      <c r="F171" s="241"/>
      <c r="G171" s="243"/>
      <c r="Z171" s="174"/>
    </row>
    <row r="172" spans="1:26" s="359" customFormat="1" ht="20.25">
      <c r="A172" s="358" t="s">
        <v>11</v>
      </c>
      <c r="B172" s="358" t="s">
        <v>12</v>
      </c>
      <c r="C172" s="340" t="s">
        <v>13</v>
      </c>
      <c r="D172" s="340" t="s">
        <v>429</v>
      </c>
      <c r="E172" s="374" t="s">
        <v>15</v>
      </c>
      <c r="F172" s="358" t="s">
        <v>16</v>
      </c>
      <c r="G172" s="571" t="s">
        <v>282</v>
      </c>
      <c r="H172" s="595" t="s">
        <v>346</v>
      </c>
      <c r="I172" s="596"/>
      <c r="J172" s="597"/>
      <c r="K172" s="595" t="s">
        <v>347</v>
      </c>
      <c r="L172" s="596"/>
      <c r="M172" s="596"/>
      <c r="N172" s="596"/>
      <c r="O172" s="596"/>
      <c r="P172" s="596"/>
      <c r="Q172" s="596"/>
      <c r="R172" s="596"/>
      <c r="S172" s="597"/>
      <c r="Z172" s="369" t="s">
        <v>17</v>
      </c>
    </row>
    <row r="173" spans="1:26" s="359" customFormat="1" ht="20.25">
      <c r="A173" s="360"/>
      <c r="B173" s="360"/>
      <c r="C173" s="344" t="s">
        <v>284</v>
      </c>
      <c r="D173" s="344" t="s">
        <v>430</v>
      </c>
      <c r="E173" s="390"/>
      <c r="F173" s="361" t="s">
        <v>17</v>
      </c>
      <c r="G173" s="572"/>
      <c r="H173" s="358" t="s">
        <v>19</v>
      </c>
      <c r="I173" s="358" t="s">
        <v>20</v>
      </c>
      <c r="J173" s="358" t="s">
        <v>21</v>
      </c>
      <c r="K173" s="358" t="s">
        <v>22</v>
      </c>
      <c r="L173" s="358" t="s">
        <v>23</v>
      </c>
      <c r="M173" s="358" t="s">
        <v>24</v>
      </c>
      <c r="N173" s="358" t="s">
        <v>25</v>
      </c>
      <c r="O173" s="358" t="s">
        <v>26</v>
      </c>
      <c r="P173" s="358" t="s">
        <v>27</v>
      </c>
      <c r="Q173" s="358" t="s">
        <v>28</v>
      </c>
      <c r="R173" s="358" t="s">
        <v>29</v>
      </c>
      <c r="S173" s="358" t="s">
        <v>30</v>
      </c>
      <c r="Z173" s="449" t="s">
        <v>417</v>
      </c>
    </row>
    <row r="174" spans="1:26" ht="20.25">
      <c r="A174" s="598"/>
      <c r="B174" s="600" t="s">
        <v>224</v>
      </c>
      <c r="C174" s="135" t="s">
        <v>470</v>
      </c>
      <c r="D174" s="135" t="s">
        <v>472</v>
      </c>
      <c r="E174" s="250">
        <v>45000</v>
      </c>
      <c r="F174" s="189" t="s">
        <v>36</v>
      </c>
      <c r="G174" s="246" t="s">
        <v>190</v>
      </c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  <c r="S174" s="247"/>
      <c r="Z174" s="475">
        <v>243862</v>
      </c>
    </row>
    <row r="175" spans="1:26" ht="20.25">
      <c r="A175" s="599"/>
      <c r="B175" s="601"/>
      <c r="C175" s="135" t="s">
        <v>471</v>
      </c>
      <c r="D175" s="135" t="s">
        <v>472</v>
      </c>
      <c r="E175" s="251">
        <v>3000</v>
      </c>
      <c r="F175" s="246" t="s">
        <v>36</v>
      </c>
      <c r="G175" s="246" t="s">
        <v>190</v>
      </c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Z175" s="475">
        <v>243862</v>
      </c>
    </row>
    <row r="176" spans="1:26" ht="20.25">
      <c r="A176" s="599"/>
      <c r="B176" s="601"/>
      <c r="C176" s="135" t="s">
        <v>302</v>
      </c>
      <c r="D176" s="521" t="s">
        <v>473</v>
      </c>
      <c r="E176" s="250">
        <v>9211200</v>
      </c>
      <c r="F176" s="246" t="s">
        <v>226</v>
      </c>
      <c r="G176" s="246" t="s">
        <v>241</v>
      </c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  <c r="S176" s="247"/>
      <c r="Z176" s="475">
        <v>243862</v>
      </c>
    </row>
    <row r="177" spans="1:26" ht="20.25">
      <c r="A177" s="599"/>
      <c r="B177" s="601"/>
      <c r="C177" s="135" t="s">
        <v>242</v>
      </c>
      <c r="D177" s="521" t="s">
        <v>474</v>
      </c>
      <c r="E177" s="250">
        <v>2234400</v>
      </c>
      <c r="F177" s="246" t="s">
        <v>226</v>
      </c>
      <c r="G177" s="246" t="s">
        <v>241</v>
      </c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47"/>
      <c r="Z177" s="475">
        <v>243862</v>
      </c>
    </row>
    <row r="178" spans="1:26" ht="30">
      <c r="A178" s="599"/>
      <c r="B178" s="601"/>
      <c r="C178" s="135" t="s">
        <v>243</v>
      </c>
      <c r="D178" s="521" t="s">
        <v>475</v>
      </c>
      <c r="E178" s="250">
        <v>60000</v>
      </c>
      <c r="F178" s="246" t="s">
        <v>226</v>
      </c>
      <c r="G178" s="246" t="s">
        <v>241</v>
      </c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Z178" s="475">
        <v>243862</v>
      </c>
    </row>
    <row r="179" spans="1:26" ht="60">
      <c r="A179" s="599"/>
      <c r="B179" s="601"/>
      <c r="C179" s="244" t="s">
        <v>244</v>
      </c>
      <c r="D179" s="524" t="s">
        <v>478</v>
      </c>
      <c r="E179" s="159">
        <v>400000</v>
      </c>
      <c r="F179" s="157" t="s">
        <v>226</v>
      </c>
      <c r="G179" s="157" t="s">
        <v>190</v>
      </c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Z179" s="475">
        <v>243862</v>
      </c>
    </row>
    <row r="180" spans="1:26" ht="39.75" customHeight="1">
      <c r="A180" s="599"/>
      <c r="B180" s="601"/>
      <c r="C180" s="244" t="s">
        <v>303</v>
      </c>
      <c r="D180" s="244" t="s">
        <v>477</v>
      </c>
      <c r="E180" s="159">
        <v>90000</v>
      </c>
      <c r="F180" s="157" t="s">
        <v>226</v>
      </c>
      <c r="G180" s="157" t="s">
        <v>201</v>
      </c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Z180" s="475">
        <v>243862</v>
      </c>
    </row>
    <row r="181" spans="1:26" ht="34.5" customHeight="1">
      <c r="A181" s="599"/>
      <c r="B181" s="601"/>
      <c r="C181" s="244" t="s">
        <v>336</v>
      </c>
      <c r="D181" s="244" t="s">
        <v>476</v>
      </c>
      <c r="E181" s="159">
        <v>379900</v>
      </c>
      <c r="F181" s="157" t="s">
        <v>36</v>
      </c>
      <c r="G181" s="157" t="s">
        <v>190</v>
      </c>
      <c r="H181" s="248"/>
      <c r="I181" s="185"/>
      <c r="J181" s="248"/>
      <c r="K181" s="185"/>
      <c r="L181" s="248"/>
      <c r="M181" s="185"/>
      <c r="N181" s="248"/>
      <c r="O181" s="185"/>
      <c r="P181" s="248"/>
      <c r="Q181" s="185"/>
      <c r="R181" s="248"/>
      <c r="S181" s="185"/>
      <c r="Z181" s="475">
        <v>243862</v>
      </c>
    </row>
    <row r="182" spans="1:26" ht="20.25" customHeight="1">
      <c r="A182" s="163"/>
      <c r="B182" s="166"/>
      <c r="C182" s="245" t="s">
        <v>337</v>
      </c>
      <c r="D182" s="245"/>
      <c r="E182" s="252"/>
      <c r="F182" s="189"/>
      <c r="G182" s="189"/>
      <c r="H182" s="248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1"/>
      <c r="Z182" s="475">
        <v>243862</v>
      </c>
    </row>
    <row r="183" spans="1:51" s="167" customFormat="1" ht="21.75" customHeight="1">
      <c r="A183" s="164"/>
      <c r="B183" s="165" t="s">
        <v>8</v>
      </c>
      <c r="C183" s="249"/>
      <c r="D183" s="496"/>
      <c r="E183" s="510">
        <f>SUM(E174:E181)</f>
        <v>12423500</v>
      </c>
      <c r="F183" s="594"/>
      <c r="G183" s="593"/>
      <c r="H183" s="593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Z183" s="452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</row>
    <row r="184" spans="1:51" s="125" customFormat="1" ht="20.25" customHeight="1">
      <c r="A184" s="128"/>
      <c r="B184" s="128"/>
      <c r="C184" s="128"/>
      <c r="D184" s="128"/>
      <c r="E184" s="129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Z184" s="177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</row>
    <row r="185" spans="1:26" ht="24" customHeight="1">
      <c r="A185" s="128"/>
      <c r="B185" s="128"/>
      <c r="C185" s="128"/>
      <c r="D185" s="128"/>
      <c r="E185" s="129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Z185" s="173"/>
    </row>
    <row r="186" spans="1:26" ht="24" customHeight="1">
      <c r="A186" s="128"/>
      <c r="B186" s="128"/>
      <c r="C186" s="128"/>
      <c r="D186" s="128"/>
      <c r="E186" s="129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Z186" s="173"/>
    </row>
    <row r="187" spans="1:26" ht="23.25" customHeight="1">
      <c r="A187" s="128"/>
      <c r="B187" s="128"/>
      <c r="C187" s="128"/>
      <c r="D187" s="128"/>
      <c r="E187" s="129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Z187" s="173"/>
    </row>
    <row r="188" spans="1:26" s="125" customFormat="1" ht="42.75" customHeight="1">
      <c r="A188" s="128"/>
      <c r="B188" s="128"/>
      <c r="C188" s="128"/>
      <c r="D188" s="128"/>
      <c r="E188" s="129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Z188" s="173"/>
    </row>
    <row r="189" spans="1:26" s="131" customFormat="1" ht="20.25">
      <c r="A189" s="128"/>
      <c r="B189" s="128"/>
      <c r="C189" s="128"/>
      <c r="D189" s="128"/>
      <c r="E189" s="129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46"/>
      <c r="Q189" s="130"/>
      <c r="R189" s="130"/>
      <c r="S189" s="130"/>
      <c r="Z189" s="472">
        <v>22</v>
      </c>
    </row>
    <row r="190" spans="1:26" s="131" customFormat="1" ht="20.25">
      <c r="A190" s="121"/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5"/>
      <c r="Q190" s="121"/>
      <c r="R190" s="121"/>
      <c r="S190" s="121"/>
      <c r="Z190" s="472"/>
    </row>
    <row r="191" spans="1:26" s="131" customFormat="1" ht="20.25">
      <c r="A191" s="121"/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Z191" s="472"/>
    </row>
    <row r="192" spans="1:26" s="131" customFormat="1" ht="20.25">
      <c r="A192" s="121"/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Z192" s="472"/>
    </row>
    <row r="193" spans="1:26" s="131" customFormat="1" ht="20.25">
      <c r="A193" s="121"/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Z193" s="472"/>
    </row>
    <row r="194" spans="1:26" s="131" customFormat="1" ht="20.25">
      <c r="A194" s="121"/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Z194" s="472"/>
    </row>
    <row r="195" spans="1:26" s="131" customFormat="1" ht="20.25">
      <c r="A195" s="121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Z195" s="472"/>
    </row>
    <row r="196" spans="1:26" s="131" customFormat="1" ht="20.25">
      <c r="A196" s="121"/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Z196" s="472"/>
    </row>
    <row r="197" spans="1:26" s="131" customFormat="1" ht="20.25">
      <c r="A197" s="121"/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Z197" s="472"/>
    </row>
  </sheetData>
  <sheetProtection/>
  <mergeCells count="71">
    <mergeCell ref="O141:Q141"/>
    <mergeCell ref="G144:G145"/>
    <mergeCell ref="H144:J144"/>
    <mergeCell ref="K144:S144"/>
    <mergeCell ref="O57:Q57"/>
    <mergeCell ref="H88:J88"/>
    <mergeCell ref="F99:S99"/>
    <mergeCell ref="K88:S88"/>
    <mergeCell ref="F66:S66"/>
    <mergeCell ref="G88:G89"/>
    <mergeCell ref="H116:J116"/>
    <mergeCell ref="G116:G117"/>
    <mergeCell ref="K5:S5"/>
    <mergeCell ref="O2:Q2"/>
    <mergeCell ref="H5:J5"/>
    <mergeCell ref="O30:Q30"/>
    <mergeCell ref="A3:F3"/>
    <mergeCell ref="A4:F4"/>
    <mergeCell ref="A13:C13"/>
    <mergeCell ref="G5:G6"/>
    <mergeCell ref="B7:B9"/>
    <mergeCell ref="F13:S13"/>
    <mergeCell ref="B10:B12"/>
    <mergeCell ref="D7:D9"/>
    <mergeCell ref="D10:D12"/>
    <mergeCell ref="A31:F31"/>
    <mergeCell ref="A45:C45"/>
    <mergeCell ref="F45:S45"/>
    <mergeCell ref="A32:F32"/>
    <mergeCell ref="K33:S33"/>
    <mergeCell ref="G33:G34"/>
    <mergeCell ref="H33:J33"/>
    <mergeCell ref="B37:B39"/>
    <mergeCell ref="D35:D36"/>
    <mergeCell ref="D37:D39"/>
    <mergeCell ref="A174:A181"/>
    <mergeCell ref="B174:B181"/>
    <mergeCell ref="A58:F58"/>
    <mergeCell ref="O113:Q113"/>
    <mergeCell ref="K116:S116"/>
    <mergeCell ref="H60:J60"/>
    <mergeCell ref="K60:S60"/>
    <mergeCell ref="A59:F59"/>
    <mergeCell ref="O85:Q85"/>
    <mergeCell ref="G60:G61"/>
    <mergeCell ref="O169:Q169"/>
    <mergeCell ref="F157:S157"/>
    <mergeCell ref="F183:S183"/>
    <mergeCell ref="H172:J172"/>
    <mergeCell ref="K172:S172"/>
    <mergeCell ref="G172:G173"/>
    <mergeCell ref="D41:D44"/>
    <mergeCell ref="D62:D63"/>
    <mergeCell ref="D64:D65"/>
    <mergeCell ref="D90:D91"/>
    <mergeCell ref="D92:D95"/>
    <mergeCell ref="D96:D98"/>
    <mergeCell ref="D120:D121"/>
    <mergeCell ref="D122:D123"/>
    <mergeCell ref="D124:D125"/>
    <mergeCell ref="D126:D127"/>
    <mergeCell ref="D128:D129"/>
    <mergeCell ref="D130:D131"/>
    <mergeCell ref="D153:D154"/>
    <mergeCell ref="D155:D156"/>
    <mergeCell ref="D132:D133"/>
    <mergeCell ref="D134:D135"/>
    <mergeCell ref="D136:D137"/>
    <mergeCell ref="D146:D147"/>
    <mergeCell ref="D148:D149"/>
    <mergeCell ref="D150:D152"/>
  </mergeCells>
  <printOptions horizontalCentered="1"/>
  <pageMargins left="0.11811023622047245" right="0" top="0.7874015748031497" bottom="0.1968503937007874" header="0.5118110236220472" footer="0.5118110236220472"/>
  <pageSetup horizontalDpi="600" verticalDpi="600" orientation="landscape" paperSize="9" scale="94" r:id="rId2"/>
  <rowBreaks count="6" manualBreakCount="6">
    <brk id="28" max="24" man="1"/>
    <brk id="55" max="24" man="1"/>
    <brk id="83" max="24" man="1"/>
    <brk id="111" max="24" man="1"/>
    <brk id="139" max="24" man="1"/>
    <brk id="167" max="2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U26"/>
  <sheetViews>
    <sheetView zoomScale="90" zoomScaleNormal="90" zoomScaleSheetLayoutView="90" zoomScalePageLayoutView="0" workbookViewId="0" topLeftCell="B1">
      <selection activeCell="D10" sqref="D10"/>
    </sheetView>
  </sheetViews>
  <sheetFormatPr defaultColWidth="9.140625" defaultRowHeight="12.75"/>
  <cols>
    <col min="1" max="1" width="6.8515625" style="125" customWidth="1"/>
    <col min="2" max="2" width="26.57421875" style="125" customWidth="1"/>
    <col min="3" max="3" width="26.00390625" style="125" customWidth="1"/>
    <col min="4" max="4" width="12.8515625" style="125" customWidth="1"/>
    <col min="5" max="5" width="11.00390625" style="125" customWidth="1"/>
    <col min="6" max="6" width="10.7109375" style="125" customWidth="1"/>
    <col min="7" max="7" width="11.7109375" style="125" customWidth="1"/>
    <col min="8" max="8" width="3.8515625" style="125" customWidth="1"/>
    <col min="9" max="9" width="4.28125" style="125" customWidth="1"/>
    <col min="10" max="10" width="3.7109375" style="125" customWidth="1"/>
    <col min="11" max="11" width="3.8515625" style="125" customWidth="1"/>
    <col min="12" max="13" width="4.00390625" style="125" customWidth="1"/>
    <col min="14" max="14" width="4.421875" style="125" customWidth="1"/>
    <col min="15" max="17" width="4.00390625" style="125" customWidth="1"/>
    <col min="18" max="18" width="3.57421875" style="125" customWidth="1"/>
    <col min="19" max="19" width="4.00390625" style="125" customWidth="1"/>
    <col min="20" max="20" width="9.140625" style="195" customWidth="1"/>
    <col min="21" max="16384" width="9.140625" style="125" customWidth="1"/>
  </cols>
  <sheetData>
    <row r="2" spans="15:20" s="187" customFormat="1" ht="18.75">
      <c r="O2" s="607" t="s">
        <v>281</v>
      </c>
      <c r="P2" s="607"/>
      <c r="Q2" s="607"/>
      <c r="T2" s="195"/>
    </row>
    <row r="3" spans="1:20" s="256" customFormat="1" ht="18.75">
      <c r="A3" s="181" t="s">
        <v>33</v>
      </c>
      <c r="T3" s="195"/>
    </row>
    <row r="4" spans="1:20" s="256" customFormat="1" ht="18.75">
      <c r="A4" s="181" t="s">
        <v>262</v>
      </c>
      <c r="B4" s="181"/>
      <c r="C4" s="181"/>
      <c r="D4" s="505"/>
      <c r="E4" s="181"/>
      <c r="F4" s="181"/>
      <c r="G4" s="181"/>
      <c r="T4" s="195"/>
    </row>
    <row r="5" spans="1:21" s="392" customFormat="1" ht="31.5" customHeight="1">
      <c r="A5" s="358" t="s">
        <v>11</v>
      </c>
      <c r="B5" s="358" t="s">
        <v>12</v>
      </c>
      <c r="C5" s="340" t="s">
        <v>13</v>
      </c>
      <c r="D5" s="340" t="s">
        <v>429</v>
      </c>
      <c r="E5" s="358" t="s">
        <v>15</v>
      </c>
      <c r="F5" s="358" t="s">
        <v>16</v>
      </c>
      <c r="G5" s="571" t="s">
        <v>282</v>
      </c>
      <c r="H5" s="595" t="s">
        <v>346</v>
      </c>
      <c r="I5" s="596"/>
      <c r="J5" s="597"/>
      <c r="K5" s="595" t="s">
        <v>347</v>
      </c>
      <c r="L5" s="596"/>
      <c r="M5" s="596"/>
      <c r="N5" s="596"/>
      <c r="O5" s="596"/>
      <c r="P5" s="596"/>
      <c r="Q5" s="596"/>
      <c r="R5" s="596"/>
      <c r="S5" s="597"/>
      <c r="T5" s="368" t="s">
        <v>17</v>
      </c>
      <c r="U5" s="131"/>
    </row>
    <row r="6" spans="1:21" s="392" customFormat="1" ht="18.75">
      <c r="A6" s="360"/>
      <c r="B6" s="360"/>
      <c r="C6" s="344" t="s">
        <v>284</v>
      </c>
      <c r="D6" s="344" t="s">
        <v>430</v>
      </c>
      <c r="E6" s="361"/>
      <c r="F6" s="361" t="s">
        <v>17</v>
      </c>
      <c r="G6" s="572"/>
      <c r="H6" s="362" t="s">
        <v>19</v>
      </c>
      <c r="I6" s="362" t="s">
        <v>20</v>
      </c>
      <c r="J6" s="362" t="s">
        <v>21</v>
      </c>
      <c r="K6" s="362" t="s">
        <v>22</v>
      </c>
      <c r="L6" s="362" t="s">
        <v>23</v>
      </c>
      <c r="M6" s="362" t="s">
        <v>24</v>
      </c>
      <c r="N6" s="362" t="s">
        <v>25</v>
      </c>
      <c r="O6" s="362" t="s">
        <v>26</v>
      </c>
      <c r="P6" s="362" t="s">
        <v>27</v>
      </c>
      <c r="Q6" s="362" t="s">
        <v>28</v>
      </c>
      <c r="R6" s="362" t="s">
        <v>29</v>
      </c>
      <c r="S6" s="362" t="s">
        <v>30</v>
      </c>
      <c r="T6" s="456" t="s">
        <v>417</v>
      </c>
      <c r="U6" s="131"/>
    </row>
    <row r="7" spans="1:20" s="194" customFormat="1" ht="18.75">
      <c r="A7" s="157">
        <v>1</v>
      </c>
      <c r="B7" s="560" t="s">
        <v>388</v>
      </c>
      <c r="C7" s="170" t="s">
        <v>191</v>
      </c>
      <c r="D7" s="170" t="s">
        <v>479</v>
      </c>
      <c r="E7" s="159">
        <v>5000</v>
      </c>
      <c r="F7" s="157" t="s">
        <v>261</v>
      </c>
      <c r="G7" s="157" t="s">
        <v>101</v>
      </c>
      <c r="H7" s="168"/>
      <c r="I7" s="168"/>
      <c r="J7" s="168"/>
      <c r="K7" s="168"/>
      <c r="L7" s="168"/>
      <c r="M7" s="168"/>
      <c r="N7" s="168"/>
      <c r="O7" s="168"/>
      <c r="P7" s="193"/>
      <c r="Q7" s="168"/>
      <c r="R7" s="168"/>
      <c r="S7" s="168"/>
      <c r="T7" s="453">
        <v>243862</v>
      </c>
    </row>
    <row r="8" spans="1:20" s="194" customFormat="1" ht="18.75">
      <c r="A8" s="179"/>
      <c r="B8" s="561"/>
      <c r="C8" s="184"/>
      <c r="D8" s="184" t="s">
        <v>480</v>
      </c>
      <c r="E8" s="230"/>
      <c r="F8" s="179"/>
      <c r="G8" s="179"/>
      <c r="H8" s="185"/>
      <c r="I8" s="185"/>
      <c r="J8" s="185"/>
      <c r="K8" s="185"/>
      <c r="L8" s="185"/>
      <c r="M8" s="185"/>
      <c r="N8" s="185"/>
      <c r="O8" s="185"/>
      <c r="P8" s="186"/>
      <c r="Q8" s="185"/>
      <c r="R8" s="185"/>
      <c r="S8" s="185"/>
      <c r="T8" s="179"/>
    </row>
    <row r="9" spans="1:20" s="194" customFormat="1" ht="18.75">
      <c r="A9" s="189"/>
      <c r="B9" s="562"/>
      <c r="C9" s="190"/>
      <c r="D9" s="190" t="s">
        <v>481</v>
      </c>
      <c r="E9" s="229"/>
      <c r="F9" s="189"/>
      <c r="G9" s="189"/>
      <c r="H9" s="191"/>
      <c r="I9" s="191"/>
      <c r="J9" s="191"/>
      <c r="K9" s="191"/>
      <c r="L9" s="191"/>
      <c r="M9" s="191"/>
      <c r="N9" s="191"/>
      <c r="O9" s="191"/>
      <c r="P9" s="192"/>
      <c r="Q9" s="191"/>
      <c r="R9" s="191"/>
      <c r="S9" s="191"/>
      <c r="T9" s="189"/>
    </row>
    <row r="10" spans="1:20" s="194" customFormat="1" ht="112.5">
      <c r="A10" s="157">
        <v>2</v>
      </c>
      <c r="B10" s="391" t="s">
        <v>414</v>
      </c>
      <c r="C10" s="351" t="s">
        <v>191</v>
      </c>
      <c r="D10" s="391" t="s">
        <v>482</v>
      </c>
      <c r="E10" s="159">
        <v>5000</v>
      </c>
      <c r="F10" s="157" t="s">
        <v>261</v>
      </c>
      <c r="G10" s="157" t="s">
        <v>9</v>
      </c>
      <c r="H10" s="247"/>
      <c r="I10" s="247"/>
      <c r="J10" s="247"/>
      <c r="K10" s="247"/>
      <c r="L10" s="247"/>
      <c r="M10" s="247"/>
      <c r="N10" s="247"/>
      <c r="O10" s="247"/>
      <c r="P10" s="403"/>
      <c r="Q10" s="247"/>
      <c r="R10" s="247"/>
      <c r="S10" s="247"/>
      <c r="T10" s="453">
        <v>243862</v>
      </c>
    </row>
    <row r="11" spans="1:20" s="187" customFormat="1" ht="18.75">
      <c r="A11" s="430"/>
      <c r="B11" s="438" t="s">
        <v>8</v>
      </c>
      <c r="C11" s="431"/>
      <c r="D11" s="504"/>
      <c r="E11" s="237">
        <f>SUM(E7:E10)</f>
        <v>10000</v>
      </c>
      <c r="F11" s="436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3"/>
      <c r="T11" s="448"/>
    </row>
    <row r="12" spans="1:19" ht="18.75">
      <c r="A12" s="127"/>
      <c r="B12" s="127"/>
      <c r="C12" s="127"/>
      <c r="D12" s="127"/>
      <c r="E12" s="127"/>
      <c r="F12" s="127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ht="18.75">
      <c r="A13" s="127"/>
      <c r="B13" s="127"/>
      <c r="C13" s="127"/>
      <c r="D13" s="127"/>
      <c r="E13" s="127"/>
      <c r="F13" s="127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1:19" ht="18.75">
      <c r="A14" s="127"/>
      <c r="B14" s="127"/>
      <c r="C14" s="127"/>
      <c r="D14" s="127"/>
      <c r="E14" s="127"/>
      <c r="F14" s="127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</row>
    <row r="15" spans="1:19" ht="18.75">
      <c r="A15" s="127"/>
      <c r="B15" s="127"/>
      <c r="C15" s="127"/>
      <c r="D15" s="127"/>
      <c r="E15" s="127"/>
      <c r="F15" s="127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</row>
    <row r="16" spans="1:19" ht="18.75">
      <c r="A16" s="127"/>
      <c r="B16" s="127"/>
      <c r="C16" s="127"/>
      <c r="D16" s="127"/>
      <c r="E16" s="127"/>
      <c r="F16" s="127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</row>
    <row r="17" spans="1:19" ht="18.75">
      <c r="A17" s="127"/>
      <c r="B17" s="127"/>
      <c r="C17" s="127"/>
      <c r="D17" s="127"/>
      <c r="E17" s="127"/>
      <c r="F17" s="127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</row>
    <row r="18" spans="1:19" ht="18.75">
      <c r="A18" s="127"/>
      <c r="B18" s="127"/>
      <c r="C18" s="127"/>
      <c r="D18" s="127"/>
      <c r="E18" s="127"/>
      <c r="F18" s="127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spans="1:19" ht="18.75">
      <c r="A19" s="127"/>
      <c r="B19" s="127"/>
      <c r="C19" s="127"/>
      <c r="D19" s="127"/>
      <c r="E19" s="127"/>
      <c r="F19" s="127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</row>
    <row r="20" spans="1:19" ht="18.75">
      <c r="A20" s="127"/>
      <c r="B20" s="127"/>
      <c r="C20" s="127"/>
      <c r="D20" s="127"/>
      <c r="E20" s="127"/>
      <c r="F20" s="127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</row>
    <row r="21" spans="1:19" ht="18.75">
      <c r="A21" s="127"/>
      <c r="B21" s="127"/>
      <c r="C21" s="127"/>
      <c r="D21" s="127"/>
      <c r="E21" s="127"/>
      <c r="F21" s="127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</row>
    <row r="22" spans="1:19" ht="18.75">
      <c r="A22" s="127"/>
      <c r="B22" s="127"/>
      <c r="C22" s="127"/>
      <c r="D22" s="127"/>
      <c r="E22" s="127"/>
      <c r="F22" s="127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1:19" ht="18.75">
      <c r="A23" s="127"/>
      <c r="B23" s="127"/>
      <c r="C23" s="127"/>
      <c r="D23" s="127"/>
      <c r="E23" s="127"/>
      <c r="F23" s="127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</row>
    <row r="24" spans="1:19" ht="18.75">
      <c r="A24" s="127"/>
      <c r="B24" s="127"/>
      <c r="C24" s="127"/>
      <c r="D24" s="127"/>
      <c r="E24" s="127"/>
      <c r="F24" s="127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</row>
    <row r="25" spans="1:20" ht="18.75">
      <c r="A25" s="127"/>
      <c r="B25" s="127"/>
      <c r="C25" s="127"/>
      <c r="D25" s="127"/>
      <c r="E25" s="127"/>
      <c r="F25" s="127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95">
        <v>23</v>
      </c>
    </row>
    <row r="26" spans="1:19" ht="18.75">
      <c r="A26" s="132"/>
      <c r="B26" s="123"/>
      <c r="C26" s="123"/>
      <c r="D26" s="123"/>
      <c r="E26" s="123"/>
      <c r="F26" s="123"/>
      <c r="G26" s="123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</row>
  </sheetData>
  <sheetProtection/>
  <mergeCells count="6">
    <mergeCell ref="O2:Q2"/>
    <mergeCell ref="H5:J5"/>
    <mergeCell ref="K5:S5"/>
    <mergeCell ref="B7:B9"/>
    <mergeCell ref="G5:G6"/>
  </mergeCells>
  <printOptions horizontalCentered="1"/>
  <pageMargins left="0.31496062992125984" right="0.11811023622047245" top="0.984251968503937" bottom="0.5118110236220472" header="0.5118110236220472" footer="0.5118110236220472"/>
  <pageSetup horizontalDpi="600" verticalDpi="600" orientation="landscape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88"/>
  <sheetViews>
    <sheetView zoomScale="80" zoomScaleNormal="80" zoomScaleSheetLayoutView="90" workbookViewId="0" topLeftCell="A1">
      <selection activeCell="D64" sqref="D64:D65"/>
    </sheetView>
  </sheetViews>
  <sheetFormatPr defaultColWidth="9.140625" defaultRowHeight="12.75"/>
  <cols>
    <col min="1" max="1" width="5.57421875" style="27" customWidth="1"/>
    <col min="2" max="2" width="21.140625" style="27" customWidth="1"/>
    <col min="3" max="3" width="40.8515625" style="27" customWidth="1"/>
    <col min="4" max="4" width="12.8515625" style="27" customWidth="1"/>
    <col min="5" max="5" width="13.7109375" style="120" customWidth="1"/>
    <col min="6" max="6" width="10.140625" style="27" customWidth="1"/>
    <col min="7" max="7" width="12.8515625" style="27" customWidth="1"/>
    <col min="8" max="8" width="3.7109375" style="27" customWidth="1"/>
    <col min="9" max="12" width="3.57421875" style="27" customWidth="1"/>
    <col min="13" max="13" width="3.421875" style="27" customWidth="1"/>
    <col min="14" max="14" width="4.00390625" style="27" customWidth="1"/>
    <col min="15" max="15" width="3.421875" style="27" customWidth="1"/>
    <col min="16" max="16" width="3.57421875" style="27" customWidth="1"/>
    <col min="17" max="17" width="3.140625" style="27" customWidth="1"/>
    <col min="18" max="19" width="4.00390625" style="27" customWidth="1"/>
    <col min="20" max="20" width="9.140625" style="173" customWidth="1"/>
    <col min="21" max="16384" width="9.140625" style="27" customWidth="1"/>
  </cols>
  <sheetData>
    <row r="1" spans="5:20" s="169" customFormat="1" ht="18.75">
      <c r="E1" s="277"/>
      <c r="O1" s="607" t="s">
        <v>281</v>
      </c>
      <c r="P1" s="607"/>
      <c r="Q1" s="607"/>
      <c r="T1" s="173"/>
    </row>
    <row r="2" spans="1:20" s="169" customFormat="1" ht="18.75">
      <c r="A2" s="208" t="s">
        <v>34</v>
      </c>
      <c r="E2" s="277"/>
      <c r="T2" s="173"/>
    </row>
    <row r="3" spans="1:20" s="169" customFormat="1" ht="18.75">
      <c r="A3" s="208" t="s">
        <v>249</v>
      </c>
      <c r="B3" s="208"/>
      <c r="C3" s="208"/>
      <c r="D3" s="208"/>
      <c r="E3" s="525"/>
      <c r="F3" s="208"/>
      <c r="T3" s="173"/>
    </row>
    <row r="4" spans="1:20" ht="18.75">
      <c r="A4" s="340" t="s">
        <v>178</v>
      </c>
      <c r="B4" s="340" t="s">
        <v>12</v>
      </c>
      <c r="C4" s="340" t="s">
        <v>13</v>
      </c>
      <c r="D4" s="340" t="s">
        <v>429</v>
      </c>
      <c r="E4" s="526" t="s">
        <v>15</v>
      </c>
      <c r="F4" s="340" t="s">
        <v>16</v>
      </c>
      <c r="G4" s="571" t="s">
        <v>282</v>
      </c>
      <c r="H4" s="568" t="s">
        <v>346</v>
      </c>
      <c r="I4" s="569"/>
      <c r="J4" s="570"/>
      <c r="K4" s="568" t="s">
        <v>347</v>
      </c>
      <c r="L4" s="569"/>
      <c r="M4" s="569"/>
      <c r="N4" s="569"/>
      <c r="O4" s="569"/>
      <c r="P4" s="569"/>
      <c r="Q4" s="569"/>
      <c r="R4" s="569"/>
      <c r="S4" s="570"/>
      <c r="T4" s="368" t="s">
        <v>17</v>
      </c>
    </row>
    <row r="5" spans="1:20" s="257" customFormat="1" ht="18.75">
      <c r="A5" s="344" t="s">
        <v>179</v>
      </c>
      <c r="B5" s="344"/>
      <c r="C5" s="344" t="s">
        <v>14</v>
      </c>
      <c r="D5" s="344" t="s">
        <v>430</v>
      </c>
      <c r="E5" s="527"/>
      <c r="F5" s="344" t="s">
        <v>17</v>
      </c>
      <c r="G5" s="572"/>
      <c r="H5" s="393" t="s">
        <v>19</v>
      </c>
      <c r="I5" s="393" t="s">
        <v>20</v>
      </c>
      <c r="J5" s="393" t="s">
        <v>21</v>
      </c>
      <c r="K5" s="393" t="s">
        <v>22</v>
      </c>
      <c r="L5" s="393" t="s">
        <v>23</v>
      </c>
      <c r="M5" s="393" t="s">
        <v>24</v>
      </c>
      <c r="N5" s="393" t="s">
        <v>25</v>
      </c>
      <c r="O5" s="393" t="s">
        <v>26</v>
      </c>
      <c r="P5" s="393" t="s">
        <v>27</v>
      </c>
      <c r="Q5" s="393" t="s">
        <v>28</v>
      </c>
      <c r="R5" s="393" t="s">
        <v>29</v>
      </c>
      <c r="S5" s="393" t="s">
        <v>30</v>
      </c>
      <c r="T5" s="456" t="s">
        <v>417</v>
      </c>
    </row>
    <row r="6" spans="1:20" s="277" customFormat="1" ht="18.75">
      <c r="A6" s="394">
        <v>1</v>
      </c>
      <c r="B6" s="395" t="s">
        <v>197</v>
      </c>
      <c r="C6" s="396" t="s">
        <v>192</v>
      </c>
      <c r="D6" s="396" t="s">
        <v>483</v>
      </c>
      <c r="E6" s="397">
        <v>695520</v>
      </c>
      <c r="F6" s="398" t="s">
        <v>36</v>
      </c>
      <c r="G6" s="398" t="s">
        <v>190</v>
      </c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454">
        <v>243862</v>
      </c>
    </row>
    <row r="7" spans="1:20" s="169" customFormat="1" ht="18.75">
      <c r="A7" s="179"/>
      <c r="B7" s="179"/>
      <c r="C7" s="135" t="s">
        <v>193</v>
      </c>
      <c r="D7" s="396" t="s">
        <v>483</v>
      </c>
      <c r="E7" s="397">
        <v>120000</v>
      </c>
      <c r="F7" s="246" t="s">
        <v>36</v>
      </c>
      <c r="G7" s="246" t="s">
        <v>190</v>
      </c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454">
        <v>243862</v>
      </c>
    </row>
    <row r="8" spans="1:20" s="169" customFormat="1" ht="18.75">
      <c r="A8" s="179"/>
      <c r="B8" s="179"/>
      <c r="C8" s="135" t="s">
        <v>194</v>
      </c>
      <c r="D8" s="396" t="s">
        <v>483</v>
      </c>
      <c r="E8" s="397">
        <v>120000</v>
      </c>
      <c r="F8" s="246" t="s">
        <v>36</v>
      </c>
      <c r="G8" s="246" t="s">
        <v>190</v>
      </c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454">
        <v>243862</v>
      </c>
    </row>
    <row r="9" spans="1:20" s="169" customFormat="1" ht="18.75" customHeight="1">
      <c r="A9" s="179"/>
      <c r="B9" s="179"/>
      <c r="C9" s="135" t="s">
        <v>195</v>
      </c>
      <c r="D9" s="396" t="s">
        <v>483</v>
      </c>
      <c r="E9" s="397">
        <v>115920</v>
      </c>
      <c r="F9" s="246" t="s">
        <v>36</v>
      </c>
      <c r="G9" s="246" t="s">
        <v>190</v>
      </c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454">
        <v>243862</v>
      </c>
    </row>
    <row r="10" spans="1:20" s="169" customFormat="1" ht="19.5" customHeight="1">
      <c r="A10" s="179"/>
      <c r="B10" s="179"/>
      <c r="C10" s="135" t="s">
        <v>196</v>
      </c>
      <c r="D10" s="396" t="s">
        <v>483</v>
      </c>
      <c r="E10" s="397">
        <v>1374480</v>
      </c>
      <c r="F10" s="246" t="s">
        <v>36</v>
      </c>
      <c r="G10" s="246" t="s">
        <v>190</v>
      </c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454">
        <v>243862</v>
      </c>
    </row>
    <row r="11" spans="1:20" s="169" customFormat="1" ht="18.75">
      <c r="A11" s="179"/>
      <c r="B11" s="179"/>
      <c r="C11" s="135" t="s">
        <v>286</v>
      </c>
      <c r="D11" s="396" t="s">
        <v>483</v>
      </c>
      <c r="E11" s="397">
        <v>6771000</v>
      </c>
      <c r="F11" s="246" t="s">
        <v>36</v>
      </c>
      <c r="G11" s="246" t="s">
        <v>201</v>
      </c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454">
        <v>243862</v>
      </c>
    </row>
    <row r="12" spans="1:20" s="169" customFormat="1" ht="18.75">
      <c r="A12" s="179"/>
      <c r="B12" s="179"/>
      <c r="C12" s="135" t="s">
        <v>198</v>
      </c>
      <c r="D12" s="396" t="s">
        <v>483</v>
      </c>
      <c r="E12" s="397">
        <v>294000</v>
      </c>
      <c r="F12" s="246" t="s">
        <v>36</v>
      </c>
      <c r="G12" s="246" t="s">
        <v>201</v>
      </c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454">
        <v>243862</v>
      </c>
    </row>
    <row r="13" spans="1:20" s="169" customFormat="1" ht="19.5" customHeight="1">
      <c r="A13" s="179"/>
      <c r="B13" s="179"/>
      <c r="C13" s="135" t="s">
        <v>327</v>
      </c>
      <c r="D13" s="396" t="s">
        <v>483</v>
      </c>
      <c r="E13" s="397">
        <v>175200</v>
      </c>
      <c r="F13" s="246" t="s">
        <v>36</v>
      </c>
      <c r="G13" s="246" t="s">
        <v>201</v>
      </c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454">
        <v>243862</v>
      </c>
    </row>
    <row r="14" spans="1:20" s="169" customFormat="1" ht="18.75">
      <c r="A14" s="179"/>
      <c r="B14" s="179"/>
      <c r="C14" s="135" t="s">
        <v>265</v>
      </c>
      <c r="D14" s="396" t="s">
        <v>483</v>
      </c>
      <c r="E14" s="397">
        <v>67200</v>
      </c>
      <c r="F14" s="246" t="s">
        <v>36</v>
      </c>
      <c r="G14" s="246" t="s">
        <v>239</v>
      </c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454">
        <v>243862</v>
      </c>
    </row>
    <row r="15" spans="1:20" s="169" customFormat="1" ht="18.75">
      <c r="A15" s="179"/>
      <c r="B15" s="179"/>
      <c r="C15" s="135" t="s">
        <v>199</v>
      </c>
      <c r="D15" s="396" t="s">
        <v>483</v>
      </c>
      <c r="E15" s="397">
        <v>232920</v>
      </c>
      <c r="F15" s="246" t="s">
        <v>36</v>
      </c>
      <c r="G15" s="246" t="s">
        <v>202</v>
      </c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454">
        <v>243862</v>
      </c>
    </row>
    <row r="16" spans="1:20" s="169" customFormat="1" ht="18.75">
      <c r="A16" s="179"/>
      <c r="B16" s="179"/>
      <c r="C16" s="135" t="s">
        <v>328</v>
      </c>
      <c r="D16" s="396" t="s">
        <v>483</v>
      </c>
      <c r="E16" s="397">
        <v>1025760</v>
      </c>
      <c r="F16" s="246" t="s">
        <v>36</v>
      </c>
      <c r="G16" s="246" t="s">
        <v>201</v>
      </c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454">
        <v>243862</v>
      </c>
    </row>
    <row r="17" spans="1:20" s="169" customFormat="1" ht="18.75">
      <c r="A17" s="189"/>
      <c r="B17" s="189"/>
      <c r="C17" s="135" t="s">
        <v>200</v>
      </c>
      <c r="D17" s="396" t="s">
        <v>483</v>
      </c>
      <c r="E17" s="397">
        <v>60000</v>
      </c>
      <c r="F17" s="246" t="s">
        <v>36</v>
      </c>
      <c r="G17" s="246" t="s">
        <v>201</v>
      </c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454">
        <v>243862</v>
      </c>
    </row>
    <row r="18" spans="1:20" s="169" customFormat="1" ht="18.75">
      <c r="A18" s="179">
        <v>2</v>
      </c>
      <c r="B18" s="180" t="s">
        <v>205</v>
      </c>
      <c r="C18" s="134" t="s">
        <v>312</v>
      </c>
      <c r="D18" s="134" t="s">
        <v>205</v>
      </c>
      <c r="E18" s="397">
        <v>150000</v>
      </c>
      <c r="F18" s="246" t="s">
        <v>36</v>
      </c>
      <c r="G18" s="246" t="s">
        <v>201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454">
        <v>243862</v>
      </c>
    </row>
    <row r="19" spans="1:20" s="169" customFormat="1" ht="18.75">
      <c r="A19" s="179"/>
      <c r="B19" s="180"/>
      <c r="C19" s="135" t="s">
        <v>389</v>
      </c>
      <c r="D19" s="135" t="s">
        <v>205</v>
      </c>
      <c r="E19" s="397">
        <v>45000</v>
      </c>
      <c r="F19" s="246" t="s">
        <v>36</v>
      </c>
      <c r="G19" s="246" t="s">
        <v>390</v>
      </c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454">
        <v>243862</v>
      </c>
    </row>
    <row r="20" spans="1:20" s="169" customFormat="1" ht="18.75">
      <c r="A20" s="179"/>
      <c r="B20" s="179"/>
      <c r="C20" s="135" t="s">
        <v>203</v>
      </c>
      <c r="D20" s="135" t="s">
        <v>205</v>
      </c>
      <c r="E20" s="397">
        <v>10000</v>
      </c>
      <c r="F20" s="246" t="s">
        <v>36</v>
      </c>
      <c r="G20" s="246" t="s">
        <v>202</v>
      </c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454">
        <v>243862</v>
      </c>
    </row>
    <row r="21" spans="1:20" s="169" customFormat="1" ht="18.75">
      <c r="A21" s="179"/>
      <c r="B21" s="179"/>
      <c r="C21" s="135" t="s">
        <v>204</v>
      </c>
      <c r="D21" s="135" t="s">
        <v>205</v>
      </c>
      <c r="E21" s="397">
        <v>192000</v>
      </c>
      <c r="F21" s="246" t="s">
        <v>36</v>
      </c>
      <c r="G21" s="246" t="s">
        <v>201</v>
      </c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454">
        <v>243862</v>
      </c>
    </row>
    <row r="22" spans="1:20" s="169" customFormat="1" ht="18.75">
      <c r="A22" s="179"/>
      <c r="B22" s="179"/>
      <c r="C22" s="135" t="s">
        <v>392</v>
      </c>
      <c r="D22" s="135" t="s">
        <v>205</v>
      </c>
      <c r="E22" s="397">
        <v>45000</v>
      </c>
      <c r="F22" s="246" t="s">
        <v>36</v>
      </c>
      <c r="G22" s="246" t="s">
        <v>201</v>
      </c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454">
        <v>243862</v>
      </c>
    </row>
    <row r="23" spans="1:20" s="169" customFormat="1" ht="18.75">
      <c r="A23" s="189"/>
      <c r="B23" s="189"/>
      <c r="C23" s="135" t="s">
        <v>391</v>
      </c>
      <c r="D23" s="135" t="s">
        <v>205</v>
      </c>
      <c r="E23" s="397">
        <v>32000</v>
      </c>
      <c r="F23" s="246" t="s">
        <v>36</v>
      </c>
      <c r="G23" s="400" t="s">
        <v>393</v>
      </c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454">
        <v>243862</v>
      </c>
    </row>
    <row r="24" spans="1:20" s="39" customFormat="1" ht="18.75">
      <c r="A24" s="48"/>
      <c r="B24" s="48"/>
      <c r="C24" s="133"/>
      <c r="D24" s="133"/>
      <c r="E24" s="528"/>
      <c r="F24" s="48"/>
      <c r="G24" s="48"/>
      <c r="T24" s="177"/>
    </row>
    <row r="25" spans="1:20" s="39" customFormat="1" ht="18.75">
      <c r="A25" s="48"/>
      <c r="B25" s="48"/>
      <c r="C25" s="133"/>
      <c r="D25" s="133"/>
      <c r="E25" s="528"/>
      <c r="F25" s="48"/>
      <c r="G25" s="48"/>
      <c r="T25" s="177"/>
    </row>
    <row r="26" spans="1:20" s="39" customFormat="1" ht="18.75">
      <c r="A26" s="48"/>
      <c r="B26" s="48"/>
      <c r="C26" s="133"/>
      <c r="D26" s="133"/>
      <c r="E26" s="528"/>
      <c r="F26" s="48"/>
      <c r="G26" s="48"/>
      <c r="T26" s="177"/>
    </row>
    <row r="27" spans="1:20" s="39" customFormat="1" ht="18.75">
      <c r="A27" s="48"/>
      <c r="B27" s="48"/>
      <c r="C27" s="133"/>
      <c r="D27" s="133"/>
      <c r="E27" s="528"/>
      <c r="F27" s="48"/>
      <c r="G27" s="48"/>
      <c r="T27" s="177"/>
    </row>
    <row r="28" spans="1:20" s="39" customFormat="1" ht="18.75">
      <c r="A28" s="48"/>
      <c r="B28" s="48"/>
      <c r="C28" s="133"/>
      <c r="D28" s="133"/>
      <c r="E28" s="528"/>
      <c r="F28" s="48"/>
      <c r="G28" s="48"/>
      <c r="T28" s="177"/>
    </row>
    <row r="29" spans="1:20" s="39" customFormat="1" ht="18.75">
      <c r="A29" s="48"/>
      <c r="B29" s="48"/>
      <c r="C29" s="133"/>
      <c r="D29" s="133"/>
      <c r="E29" s="528"/>
      <c r="F29" s="48"/>
      <c r="G29" s="48"/>
      <c r="T29" s="177">
        <v>24</v>
      </c>
    </row>
    <row r="30" spans="1:20" s="39" customFormat="1" ht="18.75">
      <c r="A30" s="48"/>
      <c r="B30" s="48"/>
      <c r="C30" s="133"/>
      <c r="D30" s="133"/>
      <c r="E30" s="528"/>
      <c r="F30" s="48"/>
      <c r="G30" s="48"/>
      <c r="T30" s="177"/>
    </row>
    <row r="31" spans="1:20" s="212" customFormat="1" ht="18.75">
      <c r="A31" s="177"/>
      <c r="B31" s="177"/>
      <c r="C31" s="133"/>
      <c r="D31" s="133"/>
      <c r="E31" s="528"/>
      <c r="F31" s="177"/>
      <c r="G31" s="177"/>
      <c r="O31" s="607" t="s">
        <v>281</v>
      </c>
      <c r="P31" s="607"/>
      <c r="Q31" s="607"/>
      <c r="T31" s="177"/>
    </row>
    <row r="32" spans="1:20" s="169" customFormat="1" ht="18.75">
      <c r="A32" s="208" t="s">
        <v>34</v>
      </c>
      <c r="E32" s="277"/>
      <c r="T32" s="173"/>
    </row>
    <row r="33" spans="1:20" s="169" customFormat="1" ht="18.75">
      <c r="A33" s="208" t="s">
        <v>249</v>
      </c>
      <c r="B33" s="208"/>
      <c r="C33" s="208"/>
      <c r="D33" s="208"/>
      <c r="E33" s="525"/>
      <c r="F33" s="208"/>
      <c r="T33" s="173"/>
    </row>
    <row r="34" spans="1:20" ht="18.75">
      <c r="A34" s="340" t="s">
        <v>178</v>
      </c>
      <c r="B34" s="340" t="s">
        <v>12</v>
      </c>
      <c r="C34" s="340" t="s">
        <v>13</v>
      </c>
      <c r="D34" s="340" t="s">
        <v>429</v>
      </c>
      <c r="E34" s="526" t="s">
        <v>15</v>
      </c>
      <c r="F34" s="340" t="s">
        <v>16</v>
      </c>
      <c r="G34" s="571" t="s">
        <v>282</v>
      </c>
      <c r="H34" s="568" t="s">
        <v>346</v>
      </c>
      <c r="I34" s="569"/>
      <c r="J34" s="570"/>
      <c r="K34" s="568" t="s">
        <v>347</v>
      </c>
      <c r="L34" s="569"/>
      <c r="M34" s="569"/>
      <c r="N34" s="569"/>
      <c r="O34" s="569"/>
      <c r="P34" s="569"/>
      <c r="Q34" s="569"/>
      <c r="R34" s="569"/>
      <c r="S34" s="570"/>
      <c r="T34" s="368" t="s">
        <v>17</v>
      </c>
    </row>
    <row r="35" spans="1:20" s="257" customFormat="1" ht="18.75">
      <c r="A35" s="344" t="s">
        <v>179</v>
      </c>
      <c r="B35" s="344"/>
      <c r="C35" s="344" t="s">
        <v>284</v>
      </c>
      <c r="D35" s="344" t="s">
        <v>430</v>
      </c>
      <c r="E35" s="527"/>
      <c r="F35" s="344" t="s">
        <v>17</v>
      </c>
      <c r="G35" s="572"/>
      <c r="H35" s="401" t="s">
        <v>19</v>
      </c>
      <c r="I35" s="401" t="s">
        <v>20</v>
      </c>
      <c r="J35" s="401" t="s">
        <v>21</v>
      </c>
      <c r="K35" s="401" t="s">
        <v>22</v>
      </c>
      <c r="L35" s="401" t="s">
        <v>23</v>
      </c>
      <c r="M35" s="401" t="s">
        <v>24</v>
      </c>
      <c r="N35" s="401" t="s">
        <v>25</v>
      </c>
      <c r="O35" s="401" t="s">
        <v>26</v>
      </c>
      <c r="P35" s="401" t="s">
        <v>27</v>
      </c>
      <c r="Q35" s="401" t="s">
        <v>28</v>
      </c>
      <c r="R35" s="401" t="s">
        <v>29</v>
      </c>
      <c r="S35" s="401" t="s">
        <v>30</v>
      </c>
      <c r="T35" s="456" t="s">
        <v>417</v>
      </c>
    </row>
    <row r="36" spans="1:20" s="169" customFormat="1" ht="18.75">
      <c r="A36" s="179">
        <v>3</v>
      </c>
      <c r="B36" s="180" t="s">
        <v>206</v>
      </c>
      <c r="C36" s="135" t="s">
        <v>394</v>
      </c>
      <c r="D36" s="135" t="s">
        <v>483</v>
      </c>
      <c r="E36" s="397">
        <v>2464000</v>
      </c>
      <c r="F36" s="246" t="s">
        <v>36</v>
      </c>
      <c r="G36" s="246" t="s">
        <v>201</v>
      </c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454">
        <v>243862</v>
      </c>
    </row>
    <row r="37" spans="1:20" s="169" customFormat="1" ht="18.75">
      <c r="A37" s="179"/>
      <c r="B37" s="179"/>
      <c r="C37" s="135" t="s">
        <v>395</v>
      </c>
      <c r="D37" s="135" t="s">
        <v>483</v>
      </c>
      <c r="E37" s="397">
        <v>10000</v>
      </c>
      <c r="F37" s="246" t="s">
        <v>36</v>
      </c>
      <c r="G37" s="246" t="s">
        <v>201</v>
      </c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454">
        <v>243862</v>
      </c>
    </row>
    <row r="38" spans="1:20" s="169" customFormat="1" ht="18.75">
      <c r="A38" s="179"/>
      <c r="B38" s="179"/>
      <c r="C38" s="135" t="s">
        <v>207</v>
      </c>
      <c r="D38" s="135" t="s">
        <v>483</v>
      </c>
      <c r="E38" s="397">
        <v>135000</v>
      </c>
      <c r="F38" s="246" t="s">
        <v>36</v>
      </c>
      <c r="G38" s="246" t="s">
        <v>201</v>
      </c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454">
        <v>243862</v>
      </c>
    </row>
    <row r="39" spans="1:20" s="169" customFormat="1" ht="18.75">
      <c r="A39" s="179"/>
      <c r="B39" s="179"/>
      <c r="C39" s="135" t="s">
        <v>311</v>
      </c>
      <c r="D39" s="135" t="s">
        <v>483</v>
      </c>
      <c r="E39" s="397">
        <v>5000</v>
      </c>
      <c r="F39" s="246" t="s">
        <v>36</v>
      </c>
      <c r="G39" s="246" t="s">
        <v>190</v>
      </c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184"/>
      <c r="T39" s="454">
        <v>243862</v>
      </c>
    </row>
    <row r="40" spans="1:20" s="169" customFormat="1" ht="18.75">
      <c r="A40" s="179"/>
      <c r="B40" s="184"/>
      <c r="C40" s="263" t="s">
        <v>329</v>
      </c>
      <c r="D40" s="135" t="s">
        <v>483</v>
      </c>
      <c r="E40" s="529">
        <v>5000</v>
      </c>
      <c r="F40" s="179" t="s">
        <v>36</v>
      </c>
      <c r="G40" s="179" t="s">
        <v>190</v>
      </c>
      <c r="H40" s="184"/>
      <c r="I40" s="184"/>
      <c r="J40" s="184"/>
      <c r="K40" s="184"/>
      <c r="L40" s="184"/>
      <c r="M40" s="184"/>
      <c r="N40" s="184"/>
      <c r="O40" s="184"/>
      <c r="P40" s="259"/>
      <c r="Q40" s="184"/>
      <c r="R40" s="184"/>
      <c r="S40" s="258"/>
      <c r="T40" s="454">
        <v>243862</v>
      </c>
    </row>
    <row r="41" spans="1:20" s="169" customFormat="1" ht="18.75">
      <c r="A41" s="179"/>
      <c r="B41" s="179"/>
      <c r="C41" s="135" t="s">
        <v>319</v>
      </c>
      <c r="D41" s="135" t="s">
        <v>483</v>
      </c>
      <c r="E41" s="397">
        <v>155000</v>
      </c>
      <c r="F41" s="246" t="s">
        <v>36</v>
      </c>
      <c r="G41" s="246" t="s">
        <v>201</v>
      </c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454">
        <v>243862</v>
      </c>
    </row>
    <row r="42" spans="1:20" s="169" customFormat="1" ht="18.75">
      <c r="A42" s="179"/>
      <c r="B42" s="184"/>
      <c r="C42" s="264" t="s">
        <v>260</v>
      </c>
      <c r="D42" s="135" t="s">
        <v>483</v>
      </c>
      <c r="E42" s="530">
        <v>50000</v>
      </c>
      <c r="F42" s="246" t="s">
        <v>36</v>
      </c>
      <c r="G42" s="246" t="s">
        <v>246</v>
      </c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454">
        <v>243862</v>
      </c>
    </row>
    <row r="43" spans="1:20" s="169" customFormat="1" ht="18.75" hidden="1">
      <c r="A43" s="179"/>
      <c r="B43" s="184"/>
      <c r="C43" s="265"/>
      <c r="D43" s="135" t="s">
        <v>483</v>
      </c>
      <c r="E43" s="531"/>
      <c r="F43" s="189"/>
      <c r="G43" s="189"/>
      <c r="H43" s="190"/>
      <c r="I43" s="190"/>
      <c r="J43" s="190"/>
      <c r="K43" s="190"/>
      <c r="L43" s="190"/>
      <c r="M43" s="190"/>
      <c r="N43" s="190"/>
      <c r="O43" s="190"/>
      <c r="P43" s="236"/>
      <c r="Q43" s="190"/>
      <c r="R43" s="190"/>
      <c r="S43" s="190"/>
      <c r="T43" s="454">
        <v>243862</v>
      </c>
    </row>
    <row r="44" spans="1:20" s="169" customFormat="1" ht="18.75">
      <c r="A44" s="179"/>
      <c r="B44" s="261"/>
      <c r="C44" s="135" t="s">
        <v>233</v>
      </c>
      <c r="D44" s="135" t="s">
        <v>483</v>
      </c>
      <c r="E44" s="397">
        <v>600000</v>
      </c>
      <c r="F44" s="246" t="s">
        <v>36</v>
      </c>
      <c r="G44" s="246" t="s">
        <v>201</v>
      </c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454">
        <v>243862</v>
      </c>
    </row>
    <row r="45" spans="1:20" s="169" customFormat="1" ht="18.75">
      <c r="A45" s="157">
        <v>4</v>
      </c>
      <c r="B45" s="262" t="s">
        <v>208</v>
      </c>
      <c r="C45" s="135" t="s">
        <v>209</v>
      </c>
      <c r="D45" s="135" t="s">
        <v>490</v>
      </c>
      <c r="E45" s="397">
        <v>205000</v>
      </c>
      <c r="F45" s="246" t="s">
        <v>36</v>
      </c>
      <c r="G45" s="246" t="s">
        <v>201</v>
      </c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454">
        <v>243862</v>
      </c>
    </row>
    <row r="46" spans="1:20" s="169" customFormat="1" ht="18.75">
      <c r="A46" s="179"/>
      <c r="B46" s="179"/>
      <c r="C46" s="135" t="s">
        <v>210</v>
      </c>
      <c r="D46" s="135" t="s">
        <v>491</v>
      </c>
      <c r="E46" s="397">
        <v>215000</v>
      </c>
      <c r="F46" s="246" t="s">
        <v>36</v>
      </c>
      <c r="G46" s="246" t="s">
        <v>201</v>
      </c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454">
        <v>243862</v>
      </c>
    </row>
    <row r="47" spans="1:20" s="169" customFormat="1" ht="18.75">
      <c r="A47" s="179"/>
      <c r="B47" s="179"/>
      <c r="C47" s="135" t="s">
        <v>211</v>
      </c>
      <c r="D47" s="135" t="s">
        <v>492</v>
      </c>
      <c r="E47" s="397">
        <v>65000</v>
      </c>
      <c r="F47" s="246" t="s">
        <v>36</v>
      </c>
      <c r="G47" s="246" t="s">
        <v>201</v>
      </c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454">
        <v>243862</v>
      </c>
    </row>
    <row r="48" spans="1:20" s="169" customFormat="1" ht="18.75">
      <c r="A48" s="179"/>
      <c r="B48" s="179"/>
      <c r="C48" s="135" t="s">
        <v>212</v>
      </c>
      <c r="D48" s="522" t="s">
        <v>493</v>
      </c>
      <c r="E48" s="397">
        <v>65000</v>
      </c>
      <c r="F48" s="246" t="s">
        <v>36</v>
      </c>
      <c r="G48" s="246" t="s">
        <v>201</v>
      </c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454">
        <v>243862</v>
      </c>
    </row>
    <row r="49" spans="1:20" s="169" customFormat="1" ht="18.75">
      <c r="A49" s="179"/>
      <c r="B49" s="204"/>
      <c r="C49" s="135" t="s">
        <v>213</v>
      </c>
      <c r="D49" s="135" t="s">
        <v>494</v>
      </c>
      <c r="E49" s="397">
        <v>450000</v>
      </c>
      <c r="F49" s="246" t="s">
        <v>36</v>
      </c>
      <c r="G49" s="246" t="s">
        <v>201</v>
      </c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454">
        <v>243862</v>
      </c>
    </row>
    <row r="50" spans="1:20" s="169" customFormat="1" ht="18.75">
      <c r="A50" s="179"/>
      <c r="B50" s="204"/>
      <c r="C50" s="135" t="s">
        <v>314</v>
      </c>
      <c r="D50" s="135" t="s">
        <v>495</v>
      </c>
      <c r="E50" s="397">
        <v>10000</v>
      </c>
      <c r="F50" s="246" t="s">
        <v>36</v>
      </c>
      <c r="G50" s="246" t="s">
        <v>190</v>
      </c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454">
        <v>243862</v>
      </c>
    </row>
    <row r="51" spans="1:20" s="169" customFormat="1" ht="18.75">
      <c r="A51" s="179"/>
      <c r="B51" s="261"/>
      <c r="C51" s="135" t="s">
        <v>214</v>
      </c>
      <c r="D51" s="135" t="s">
        <v>496</v>
      </c>
      <c r="E51" s="397">
        <v>165000</v>
      </c>
      <c r="F51" s="246" t="s">
        <v>36</v>
      </c>
      <c r="G51" s="246" t="s">
        <v>201</v>
      </c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454">
        <v>243862</v>
      </c>
    </row>
    <row r="52" spans="1:20" s="169" customFormat="1" ht="18.75">
      <c r="A52" s="179"/>
      <c r="B52" s="179"/>
      <c r="C52" s="135" t="s">
        <v>215</v>
      </c>
      <c r="D52" s="135" t="s">
        <v>497</v>
      </c>
      <c r="E52" s="397">
        <v>5000</v>
      </c>
      <c r="F52" s="246" t="s">
        <v>36</v>
      </c>
      <c r="G52" s="246" t="s">
        <v>201</v>
      </c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454">
        <v>243862</v>
      </c>
    </row>
    <row r="53" spans="1:20" s="169" customFormat="1" ht="18.75">
      <c r="A53" s="189"/>
      <c r="B53" s="189"/>
      <c r="C53" s="135" t="s">
        <v>216</v>
      </c>
      <c r="D53" s="135" t="s">
        <v>498</v>
      </c>
      <c r="E53" s="397">
        <v>260000</v>
      </c>
      <c r="F53" s="246" t="s">
        <v>36</v>
      </c>
      <c r="G53" s="246" t="s">
        <v>201</v>
      </c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454">
        <v>243862</v>
      </c>
    </row>
    <row r="54" spans="1:19" ht="18.75">
      <c r="A54" s="48"/>
      <c r="B54" s="48"/>
      <c r="C54" s="133"/>
      <c r="D54" s="133"/>
      <c r="E54" s="528"/>
      <c r="F54" s="48"/>
      <c r="G54" s="4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8.75">
      <c r="A55" s="48"/>
      <c r="B55" s="48"/>
      <c r="C55" s="133"/>
      <c r="D55" s="133"/>
      <c r="E55" s="528"/>
      <c r="F55" s="48"/>
      <c r="G55" s="4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8.75">
      <c r="A56" s="48"/>
      <c r="B56" s="48"/>
      <c r="C56" s="133"/>
      <c r="D56" s="133"/>
      <c r="E56" s="528"/>
      <c r="F56" s="48"/>
      <c r="G56" s="48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8.75">
      <c r="A57" s="48"/>
      <c r="B57" s="48"/>
      <c r="C57" s="133"/>
      <c r="D57" s="133"/>
      <c r="E57" s="528"/>
      <c r="F57" s="48"/>
      <c r="G57" s="4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8.75">
      <c r="A58" s="48"/>
      <c r="B58" s="48"/>
      <c r="C58" s="133"/>
      <c r="D58" s="133"/>
      <c r="E58" s="528"/>
      <c r="F58" s="48"/>
      <c r="G58" s="48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20" ht="18.75">
      <c r="A59" s="48"/>
      <c r="B59" s="48"/>
      <c r="C59" s="133"/>
      <c r="D59" s="133"/>
      <c r="E59" s="528"/>
      <c r="F59" s="48"/>
      <c r="G59" s="48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173">
        <v>26</v>
      </c>
    </row>
    <row r="60" spans="1:20" s="169" customFormat="1" ht="18.75">
      <c r="A60" s="177"/>
      <c r="B60" s="177"/>
      <c r="C60" s="133"/>
      <c r="D60" s="133"/>
      <c r="E60" s="528"/>
      <c r="F60" s="177"/>
      <c r="G60" s="177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173"/>
    </row>
    <row r="61" spans="1:20" s="169" customFormat="1" ht="18.75">
      <c r="A61" s="177"/>
      <c r="B61" s="177"/>
      <c r="C61" s="133"/>
      <c r="D61" s="133"/>
      <c r="E61" s="528"/>
      <c r="F61" s="177"/>
      <c r="G61" s="177"/>
      <c r="H61" s="212"/>
      <c r="I61" s="212"/>
      <c r="J61" s="212"/>
      <c r="K61" s="212"/>
      <c r="L61" s="212"/>
      <c r="M61" s="212"/>
      <c r="N61" s="212"/>
      <c r="O61" s="607" t="s">
        <v>281</v>
      </c>
      <c r="P61" s="607"/>
      <c r="Q61" s="607"/>
      <c r="R61" s="212"/>
      <c r="S61" s="212"/>
      <c r="T61" s="173"/>
    </row>
    <row r="62" spans="1:20" s="169" customFormat="1" ht="18.75">
      <c r="A62" s="208" t="s">
        <v>34</v>
      </c>
      <c r="E62" s="277"/>
      <c r="T62" s="173"/>
    </row>
    <row r="63" spans="1:20" s="169" customFormat="1" ht="18.75">
      <c r="A63" s="208" t="s">
        <v>249</v>
      </c>
      <c r="B63" s="208"/>
      <c r="C63" s="208"/>
      <c r="D63" s="208"/>
      <c r="E63" s="525"/>
      <c r="F63" s="208"/>
      <c r="T63" s="173"/>
    </row>
    <row r="64" spans="1:20" ht="18.75">
      <c r="A64" s="340" t="s">
        <v>178</v>
      </c>
      <c r="B64" s="340" t="s">
        <v>12</v>
      </c>
      <c r="C64" s="340" t="s">
        <v>13</v>
      </c>
      <c r="D64" s="340" t="s">
        <v>429</v>
      </c>
      <c r="E64" s="526" t="s">
        <v>15</v>
      </c>
      <c r="F64" s="340" t="s">
        <v>16</v>
      </c>
      <c r="G64" s="571" t="s">
        <v>282</v>
      </c>
      <c r="H64" s="568" t="s">
        <v>346</v>
      </c>
      <c r="I64" s="569"/>
      <c r="J64" s="570"/>
      <c r="K64" s="568" t="s">
        <v>347</v>
      </c>
      <c r="L64" s="569"/>
      <c r="M64" s="569"/>
      <c r="N64" s="569"/>
      <c r="O64" s="569"/>
      <c r="P64" s="569"/>
      <c r="Q64" s="569"/>
      <c r="R64" s="569"/>
      <c r="S64" s="570"/>
      <c r="T64" s="368" t="s">
        <v>17</v>
      </c>
    </row>
    <row r="65" spans="1:20" s="257" customFormat="1" ht="18.75">
      <c r="A65" s="344" t="s">
        <v>179</v>
      </c>
      <c r="B65" s="344"/>
      <c r="C65" s="344" t="s">
        <v>284</v>
      </c>
      <c r="D65" s="344" t="s">
        <v>430</v>
      </c>
      <c r="E65" s="527"/>
      <c r="F65" s="344" t="s">
        <v>17</v>
      </c>
      <c r="G65" s="572"/>
      <c r="H65" s="401" t="s">
        <v>19</v>
      </c>
      <c r="I65" s="401" t="s">
        <v>20</v>
      </c>
      <c r="J65" s="401" t="s">
        <v>21</v>
      </c>
      <c r="K65" s="401" t="s">
        <v>22</v>
      </c>
      <c r="L65" s="401" t="s">
        <v>23</v>
      </c>
      <c r="M65" s="401" t="s">
        <v>24</v>
      </c>
      <c r="N65" s="401" t="s">
        <v>25</v>
      </c>
      <c r="O65" s="401" t="s">
        <v>26</v>
      </c>
      <c r="P65" s="401" t="s">
        <v>27</v>
      </c>
      <c r="Q65" s="401" t="s">
        <v>28</v>
      </c>
      <c r="R65" s="401" t="s">
        <v>29</v>
      </c>
      <c r="S65" s="401" t="s">
        <v>30</v>
      </c>
      <c r="T65" s="456" t="s">
        <v>417</v>
      </c>
    </row>
    <row r="66" spans="1:20" s="169" customFormat="1" ht="18.75">
      <c r="A66" s="179"/>
      <c r="B66" s="157"/>
      <c r="C66" s="135" t="s">
        <v>217</v>
      </c>
      <c r="D66" s="135" t="s">
        <v>499</v>
      </c>
      <c r="E66" s="397">
        <v>200000</v>
      </c>
      <c r="F66" s="246" t="s">
        <v>36</v>
      </c>
      <c r="G66" s="246" t="s">
        <v>201</v>
      </c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454">
        <v>243862</v>
      </c>
    </row>
    <row r="67" spans="1:20" s="169" customFormat="1" ht="18.75">
      <c r="A67" s="179"/>
      <c r="B67" s="179"/>
      <c r="C67" s="135" t="s">
        <v>218</v>
      </c>
      <c r="D67" s="135" t="s">
        <v>500</v>
      </c>
      <c r="E67" s="397">
        <v>20000</v>
      </c>
      <c r="F67" s="246" t="s">
        <v>36</v>
      </c>
      <c r="G67" s="246" t="s">
        <v>239</v>
      </c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454">
        <v>243862</v>
      </c>
    </row>
    <row r="68" spans="1:20" s="169" customFormat="1" ht="18.75">
      <c r="A68" s="157">
        <v>5</v>
      </c>
      <c r="B68" s="170" t="s">
        <v>219</v>
      </c>
      <c r="C68" s="135" t="s">
        <v>220</v>
      </c>
      <c r="D68" s="135" t="s">
        <v>484</v>
      </c>
      <c r="E68" s="397">
        <v>600000</v>
      </c>
      <c r="F68" s="246" t="s">
        <v>36</v>
      </c>
      <c r="G68" s="246" t="s">
        <v>201</v>
      </c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454">
        <v>243862</v>
      </c>
    </row>
    <row r="69" spans="1:20" s="169" customFormat="1" ht="18.75">
      <c r="A69" s="179"/>
      <c r="B69" s="179"/>
      <c r="C69" s="135" t="s">
        <v>315</v>
      </c>
      <c r="D69" s="135" t="s">
        <v>485</v>
      </c>
      <c r="E69" s="397">
        <v>10000</v>
      </c>
      <c r="F69" s="246" t="s">
        <v>36</v>
      </c>
      <c r="G69" s="246" t="s">
        <v>201</v>
      </c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454">
        <v>243862</v>
      </c>
    </row>
    <row r="70" spans="1:20" s="169" customFormat="1" ht="18.75">
      <c r="A70" s="179"/>
      <c r="B70" s="179"/>
      <c r="C70" s="135" t="s">
        <v>221</v>
      </c>
      <c r="D70" s="135" t="s">
        <v>486</v>
      </c>
      <c r="E70" s="397">
        <v>7000</v>
      </c>
      <c r="F70" s="246" t="s">
        <v>36</v>
      </c>
      <c r="G70" s="246" t="s">
        <v>190</v>
      </c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454">
        <v>243862</v>
      </c>
    </row>
    <row r="71" spans="1:20" s="169" customFormat="1" ht="18.75">
      <c r="A71" s="179"/>
      <c r="B71" s="179"/>
      <c r="C71" s="135" t="s">
        <v>222</v>
      </c>
      <c r="D71" s="135" t="s">
        <v>487</v>
      </c>
      <c r="E71" s="397">
        <v>5000</v>
      </c>
      <c r="F71" s="246" t="s">
        <v>36</v>
      </c>
      <c r="G71" s="246" t="s">
        <v>201</v>
      </c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454">
        <v>243862</v>
      </c>
    </row>
    <row r="72" spans="1:20" s="169" customFormat="1" ht="18.75">
      <c r="A72" s="179"/>
      <c r="B72" s="179"/>
      <c r="C72" s="244" t="s">
        <v>223</v>
      </c>
      <c r="D72" s="135" t="s">
        <v>488</v>
      </c>
      <c r="E72" s="397">
        <v>99000</v>
      </c>
      <c r="F72" s="246" t="s">
        <v>36</v>
      </c>
      <c r="G72" s="246" t="s">
        <v>201</v>
      </c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454">
        <v>243862</v>
      </c>
    </row>
    <row r="73" spans="1:20" s="169" customFormat="1" ht="19.5" customHeight="1">
      <c r="A73" s="157">
        <v>4</v>
      </c>
      <c r="B73" s="170" t="s">
        <v>277</v>
      </c>
      <c r="C73" s="135" t="s">
        <v>245</v>
      </c>
      <c r="D73" s="135" t="s">
        <v>489</v>
      </c>
      <c r="E73" s="397"/>
      <c r="F73" s="246" t="s">
        <v>36</v>
      </c>
      <c r="G73" s="246" t="s">
        <v>201</v>
      </c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454">
        <v>243862</v>
      </c>
    </row>
    <row r="74" spans="1:20" s="169" customFormat="1" ht="19.5" customHeight="1">
      <c r="A74" s="189"/>
      <c r="B74" s="196"/>
      <c r="C74" s="135" t="s">
        <v>317</v>
      </c>
      <c r="D74" s="135" t="s">
        <v>489</v>
      </c>
      <c r="E74" s="397"/>
      <c r="F74" s="246" t="s">
        <v>36</v>
      </c>
      <c r="G74" s="246" t="s">
        <v>201</v>
      </c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454">
        <v>243862</v>
      </c>
    </row>
    <row r="75" spans="1:20" s="169" customFormat="1" ht="18.75">
      <c r="A75" s="619" t="s">
        <v>8</v>
      </c>
      <c r="B75" s="619"/>
      <c r="C75" s="607"/>
      <c r="D75" s="507"/>
      <c r="E75" s="532">
        <f>SUM(E6:E74)</f>
        <v>17331000</v>
      </c>
      <c r="F75" s="620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2"/>
      <c r="T75" s="452"/>
    </row>
    <row r="76" spans="1:20" ht="18.75">
      <c r="A76" s="48"/>
      <c r="B76" s="39"/>
      <c r="C76" s="39"/>
      <c r="D76" s="39"/>
      <c r="E76" s="533"/>
      <c r="F76" s="48"/>
      <c r="G76" s="48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177"/>
    </row>
    <row r="77" ht="18.75"/>
    <row r="85" ht="20.25">
      <c r="P85" s="2"/>
    </row>
    <row r="88" ht="18.75">
      <c r="T88" s="173">
        <v>27</v>
      </c>
    </row>
  </sheetData>
  <sheetProtection/>
  <mergeCells count="14">
    <mergeCell ref="O1:Q1"/>
    <mergeCell ref="O31:Q31"/>
    <mergeCell ref="O61:Q61"/>
    <mergeCell ref="K34:S34"/>
    <mergeCell ref="H64:J64"/>
    <mergeCell ref="K64:S64"/>
    <mergeCell ref="A75:C75"/>
    <mergeCell ref="F75:S75"/>
    <mergeCell ref="H4:J4"/>
    <mergeCell ref="K4:S4"/>
    <mergeCell ref="H34:J34"/>
    <mergeCell ref="G34:G35"/>
    <mergeCell ref="G64:G65"/>
    <mergeCell ref="G4:G5"/>
  </mergeCells>
  <conditionalFormatting sqref="A1:IV65536">
    <cfRule type="expression" priority="1" dxfId="0" stopIfTrue="1">
      <formula>OR(CELL("row")=ROW(),CELL("col")=COLUMN())</formula>
    </cfRule>
  </conditionalFormatting>
  <printOptions horizontalCentered="1"/>
  <pageMargins left="0" right="0" top="0.984251968503937" bottom="0.31496062992125984" header="0.5118110236220472" footer="0.5118110236220472"/>
  <pageSetup horizontalDpi="600" verticalDpi="600" orientation="landscape" paperSize="9" scale="94" r:id="rId2"/>
  <rowBreaks count="2" manualBreakCount="2">
    <brk id="29" max="18" man="1"/>
    <brk id="59" max="1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2:T30"/>
  <sheetViews>
    <sheetView zoomScale="80" zoomScaleNormal="80" zoomScaleSheetLayoutView="80" workbookViewId="0" topLeftCell="A1">
      <selection activeCell="D12" sqref="D12"/>
    </sheetView>
  </sheetViews>
  <sheetFormatPr defaultColWidth="9.140625" defaultRowHeight="12.75"/>
  <cols>
    <col min="1" max="1" width="5.7109375" style="125" customWidth="1"/>
    <col min="2" max="2" width="38.00390625" style="125" customWidth="1"/>
    <col min="3" max="3" width="23.57421875" style="125" customWidth="1"/>
    <col min="4" max="4" width="12.00390625" style="125" customWidth="1"/>
    <col min="5" max="5" width="13.28125" style="125" customWidth="1"/>
    <col min="6" max="6" width="10.57421875" style="125" customWidth="1"/>
    <col min="7" max="7" width="10.7109375" style="125" customWidth="1"/>
    <col min="8" max="8" width="3.8515625" style="125" customWidth="1"/>
    <col min="9" max="9" width="3.7109375" style="125" customWidth="1"/>
    <col min="10" max="10" width="3.140625" style="125" customWidth="1"/>
    <col min="11" max="11" width="3.8515625" style="125" customWidth="1"/>
    <col min="12" max="13" width="4.00390625" style="125" customWidth="1"/>
    <col min="14" max="14" width="4.28125" style="125" customWidth="1"/>
    <col min="15" max="16" width="4.140625" style="125" customWidth="1"/>
    <col min="17" max="19" width="4.00390625" style="125" customWidth="1"/>
    <col min="20" max="20" width="9.140625" style="195" customWidth="1"/>
    <col min="21" max="16384" width="9.140625" style="125" customWidth="1"/>
  </cols>
  <sheetData>
    <row r="2" spans="15:20" s="187" customFormat="1" ht="18.75">
      <c r="O2" s="556" t="s">
        <v>281</v>
      </c>
      <c r="P2" s="557"/>
      <c r="Q2" s="558"/>
      <c r="T2" s="195"/>
    </row>
    <row r="3" spans="1:20" s="187" customFormat="1" ht="18.75">
      <c r="A3" s="602" t="s">
        <v>34</v>
      </c>
      <c r="B3" s="602"/>
      <c r="C3" s="602"/>
      <c r="D3" s="602"/>
      <c r="E3" s="602"/>
      <c r="F3" s="602"/>
      <c r="G3" s="602"/>
      <c r="T3" s="195"/>
    </row>
    <row r="4" spans="1:20" s="187" customFormat="1" ht="18.75">
      <c r="A4" s="609" t="s">
        <v>301</v>
      </c>
      <c r="B4" s="609"/>
      <c r="C4" s="609"/>
      <c r="D4" s="609"/>
      <c r="E4" s="609"/>
      <c r="F4" s="609"/>
      <c r="G4" s="609"/>
      <c r="T4" s="195"/>
    </row>
    <row r="5" spans="1:20" s="268" customFormat="1" ht="18.75">
      <c r="A5" s="358" t="s">
        <v>178</v>
      </c>
      <c r="B5" s="358" t="s">
        <v>12</v>
      </c>
      <c r="C5" s="340" t="s">
        <v>13</v>
      </c>
      <c r="D5" s="340" t="s">
        <v>429</v>
      </c>
      <c r="E5" s="358" t="s">
        <v>15</v>
      </c>
      <c r="F5" s="358" t="s">
        <v>16</v>
      </c>
      <c r="G5" s="571" t="s">
        <v>282</v>
      </c>
      <c r="H5" s="595" t="s">
        <v>346</v>
      </c>
      <c r="I5" s="596"/>
      <c r="J5" s="597"/>
      <c r="K5" s="595" t="s">
        <v>347</v>
      </c>
      <c r="L5" s="596"/>
      <c r="M5" s="596"/>
      <c r="N5" s="596"/>
      <c r="O5" s="596"/>
      <c r="P5" s="596"/>
      <c r="Q5" s="596"/>
      <c r="R5" s="596"/>
      <c r="S5" s="597"/>
      <c r="T5" s="368" t="s">
        <v>17</v>
      </c>
    </row>
    <row r="6" spans="1:20" s="269" customFormat="1" ht="18.75">
      <c r="A6" s="361" t="s">
        <v>179</v>
      </c>
      <c r="B6" s="361"/>
      <c r="C6" s="344" t="s">
        <v>284</v>
      </c>
      <c r="D6" s="344" t="s">
        <v>430</v>
      </c>
      <c r="E6" s="361"/>
      <c r="F6" s="361" t="s">
        <v>17</v>
      </c>
      <c r="G6" s="572"/>
      <c r="H6" s="362" t="s">
        <v>19</v>
      </c>
      <c r="I6" s="362" t="s">
        <v>20</v>
      </c>
      <c r="J6" s="362" t="s">
        <v>21</v>
      </c>
      <c r="K6" s="362" t="s">
        <v>22</v>
      </c>
      <c r="L6" s="362" t="s">
        <v>23</v>
      </c>
      <c r="M6" s="362" t="s">
        <v>24</v>
      </c>
      <c r="N6" s="362" t="s">
        <v>25</v>
      </c>
      <c r="O6" s="362" t="s">
        <v>26</v>
      </c>
      <c r="P6" s="362" t="s">
        <v>27</v>
      </c>
      <c r="Q6" s="362" t="s">
        <v>28</v>
      </c>
      <c r="R6" s="362" t="s">
        <v>29</v>
      </c>
      <c r="S6" s="362" t="s">
        <v>30</v>
      </c>
      <c r="T6" s="456" t="s">
        <v>417</v>
      </c>
    </row>
    <row r="7" spans="1:20" s="194" customFormat="1" ht="18.75">
      <c r="A7" s="157">
        <v>1</v>
      </c>
      <c r="B7" s="170" t="s">
        <v>76</v>
      </c>
      <c r="C7" s="170" t="s">
        <v>75</v>
      </c>
      <c r="D7" s="623" t="s">
        <v>501</v>
      </c>
      <c r="E7" s="214">
        <v>20000</v>
      </c>
      <c r="F7" s="157" t="s">
        <v>36</v>
      </c>
      <c r="G7" s="157" t="s">
        <v>190</v>
      </c>
      <c r="H7" s="158"/>
      <c r="I7" s="168"/>
      <c r="J7" s="168"/>
      <c r="K7" s="168"/>
      <c r="L7" s="168"/>
      <c r="M7" s="168"/>
      <c r="N7" s="168"/>
      <c r="O7" s="168"/>
      <c r="P7" s="193"/>
      <c r="Q7" s="168"/>
      <c r="R7" s="168"/>
      <c r="S7" s="168"/>
      <c r="T7" s="453">
        <v>243709</v>
      </c>
    </row>
    <row r="8" spans="1:20" s="194" customFormat="1" ht="18.75">
      <c r="A8" s="179"/>
      <c r="B8" s="180" t="s">
        <v>77</v>
      </c>
      <c r="C8" s="180" t="s">
        <v>183</v>
      </c>
      <c r="D8" s="624"/>
      <c r="E8" s="188"/>
      <c r="F8" s="179"/>
      <c r="G8" s="179"/>
      <c r="H8" s="184"/>
      <c r="I8" s="185"/>
      <c r="J8" s="185"/>
      <c r="K8" s="185"/>
      <c r="L8" s="185"/>
      <c r="M8" s="185"/>
      <c r="N8" s="185"/>
      <c r="O8" s="185"/>
      <c r="P8" s="186"/>
      <c r="Q8" s="185"/>
      <c r="R8" s="185"/>
      <c r="S8" s="185"/>
      <c r="T8" s="238"/>
    </row>
    <row r="9" spans="1:20" s="194" customFormat="1" ht="18.75">
      <c r="A9" s="239"/>
      <c r="B9" s="270"/>
      <c r="C9" s="196" t="s">
        <v>182</v>
      </c>
      <c r="D9" s="625"/>
      <c r="E9" s="267"/>
      <c r="F9" s="239"/>
      <c r="G9" s="239"/>
      <c r="H9" s="191"/>
      <c r="I9" s="191"/>
      <c r="J9" s="191"/>
      <c r="K9" s="191"/>
      <c r="L9" s="191"/>
      <c r="M9" s="191"/>
      <c r="N9" s="191"/>
      <c r="O9" s="191"/>
      <c r="P9" s="192"/>
      <c r="Q9" s="191"/>
      <c r="R9" s="191"/>
      <c r="S9" s="191"/>
      <c r="T9" s="238"/>
    </row>
    <row r="10" spans="1:20" s="187" customFormat="1" ht="18.75">
      <c r="A10" s="608" t="s">
        <v>8</v>
      </c>
      <c r="B10" s="608"/>
      <c r="C10" s="608"/>
      <c r="D10" s="506"/>
      <c r="E10" s="206">
        <f>SUM(E7:E9)</f>
        <v>20000</v>
      </c>
      <c r="F10" s="617"/>
      <c r="G10" s="618"/>
      <c r="H10" s="618"/>
      <c r="I10" s="618"/>
      <c r="J10" s="618"/>
      <c r="K10" s="618"/>
      <c r="L10" s="618"/>
      <c r="M10" s="618"/>
      <c r="N10" s="618"/>
      <c r="O10" s="618"/>
      <c r="P10" s="618"/>
      <c r="Q10" s="618"/>
      <c r="R10" s="618"/>
      <c r="S10" s="594"/>
      <c r="T10" s="448"/>
    </row>
    <row r="11" spans="1:19" ht="18.75">
      <c r="A11" s="122"/>
      <c r="B11" s="123"/>
      <c r="C11" s="123"/>
      <c r="D11" s="123"/>
      <c r="E11" s="124"/>
      <c r="F11" s="122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</row>
    <row r="12" spans="1:19" ht="18.75">
      <c r="A12" s="122"/>
      <c r="B12" s="123"/>
      <c r="C12" s="123"/>
      <c r="D12" s="123"/>
      <c r="E12" s="124"/>
      <c r="F12" s="122"/>
      <c r="G12" s="122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ht="18.75">
      <c r="A13" s="122"/>
      <c r="B13" s="123"/>
      <c r="C13" s="123"/>
      <c r="D13" s="123"/>
      <c r="E13" s="124"/>
      <c r="F13" s="122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1:19" ht="18.75">
      <c r="A14" s="122"/>
      <c r="B14" s="123"/>
      <c r="C14" s="123"/>
      <c r="D14" s="123"/>
      <c r="E14" s="124"/>
      <c r="F14" s="122"/>
      <c r="G14" s="122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</row>
    <row r="15" spans="1:19" ht="18.75">
      <c r="A15" s="122"/>
      <c r="B15" s="123"/>
      <c r="C15" s="123"/>
      <c r="D15" s="123"/>
      <c r="E15" s="124"/>
      <c r="F15" s="122"/>
      <c r="G15" s="122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</row>
    <row r="16" spans="1:19" ht="18.75">
      <c r="A16" s="122"/>
      <c r="B16" s="123"/>
      <c r="C16" s="123"/>
      <c r="D16" s="123"/>
      <c r="E16" s="124"/>
      <c r="F16" s="122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</row>
    <row r="17" spans="1:19" ht="18.75">
      <c r="A17" s="122"/>
      <c r="B17" s="123"/>
      <c r="C17" s="123"/>
      <c r="D17" s="123"/>
      <c r="E17" s="124"/>
      <c r="F17" s="122"/>
      <c r="G17" s="122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</row>
    <row r="18" spans="1:19" ht="18.75">
      <c r="A18" s="122"/>
      <c r="B18" s="123"/>
      <c r="C18" s="123"/>
      <c r="D18" s="123"/>
      <c r="E18" s="124"/>
      <c r="F18" s="122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spans="1:19" ht="18.75">
      <c r="A19" s="122"/>
      <c r="B19" s="123"/>
      <c r="C19" s="123"/>
      <c r="D19" s="123"/>
      <c r="E19" s="124"/>
      <c r="F19" s="122"/>
      <c r="G19" s="122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</row>
    <row r="20" spans="1:19" ht="18.75">
      <c r="A20" s="122"/>
      <c r="B20" s="123"/>
      <c r="C20" s="123"/>
      <c r="D20" s="123"/>
      <c r="E20" s="124"/>
      <c r="F20" s="122"/>
      <c r="G20" s="122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</row>
    <row r="21" spans="1:19" ht="18.75">
      <c r="A21" s="122"/>
      <c r="B21" s="123"/>
      <c r="C21" s="123"/>
      <c r="D21" s="123"/>
      <c r="E21" s="124"/>
      <c r="F21" s="122"/>
      <c r="G21" s="122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</row>
    <row r="22" spans="1:19" ht="18.75">
      <c r="A22" s="122"/>
      <c r="B22" s="123"/>
      <c r="C22" s="123"/>
      <c r="D22" s="123"/>
      <c r="E22" s="124"/>
      <c r="F22" s="122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1:19" ht="18.75">
      <c r="A23" s="122"/>
      <c r="B23" s="123"/>
      <c r="C23" s="123"/>
      <c r="D23" s="123"/>
      <c r="E23" s="124"/>
      <c r="F23" s="122"/>
      <c r="G23" s="122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</row>
    <row r="24" spans="1:19" ht="18.75">
      <c r="A24" s="122"/>
      <c r="B24" s="123"/>
      <c r="C24" s="123"/>
      <c r="D24" s="123"/>
      <c r="E24" s="124"/>
      <c r="F24" s="122"/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</row>
    <row r="25" spans="1:19" ht="18.75">
      <c r="A25" s="122"/>
      <c r="B25" s="123"/>
      <c r="C25" s="123"/>
      <c r="D25" s="123"/>
      <c r="E25" s="124"/>
      <c r="F25" s="122"/>
      <c r="G25" s="122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</row>
    <row r="26" spans="1:19" ht="18.75">
      <c r="A26" s="122"/>
      <c r="B26" s="123"/>
      <c r="C26" s="123"/>
      <c r="D26" s="123"/>
      <c r="E26" s="124"/>
      <c r="F26" s="122"/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</row>
    <row r="27" spans="1:19" ht="18.75">
      <c r="A27" s="122"/>
      <c r="B27" s="123"/>
      <c r="C27" s="123"/>
      <c r="D27" s="123"/>
      <c r="E27" s="124"/>
      <c r="F27" s="122"/>
      <c r="G27" s="122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19" ht="18.75">
      <c r="A28" s="122"/>
      <c r="B28" s="123"/>
      <c r="C28" s="123"/>
      <c r="D28" s="123"/>
      <c r="E28" s="124"/>
      <c r="F28" s="122"/>
      <c r="G28" s="122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</row>
    <row r="29" spans="1:19" ht="20.25">
      <c r="A29" s="122"/>
      <c r="B29" s="123"/>
      <c r="C29" s="123"/>
      <c r="D29" s="123"/>
      <c r="E29" s="124"/>
      <c r="F29" s="122"/>
      <c r="G29" s="122"/>
      <c r="H29" s="123"/>
      <c r="I29" s="123"/>
      <c r="J29" s="123"/>
      <c r="K29" s="123"/>
      <c r="L29" s="123"/>
      <c r="M29" s="123"/>
      <c r="N29" s="123"/>
      <c r="O29" s="123"/>
      <c r="P29" s="126"/>
      <c r="Q29" s="123"/>
      <c r="R29" s="123"/>
      <c r="S29" s="123"/>
    </row>
    <row r="30" ht="18.75">
      <c r="T30" s="195">
        <v>27</v>
      </c>
    </row>
  </sheetData>
  <sheetProtection/>
  <mergeCells count="9">
    <mergeCell ref="O2:Q2"/>
    <mergeCell ref="G5:G6"/>
    <mergeCell ref="F10:S10"/>
    <mergeCell ref="A3:G3"/>
    <mergeCell ref="A4:G4"/>
    <mergeCell ref="H5:J5"/>
    <mergeCell ref="K5:S5"/>
    <mergeCell ref="A10:C10"/>
    <mergeCell ref="D7:D9"/>
  </mergeCells>
  <conditionalFormatting sqref="T5:T6">
    <cfRule type="expression" priority="2" dxfId="0" stopIfTrue="1">
      <formula>OR(CELL("row")=ROW(),CELL("col")=COLUMN())</formula>
    </cfRule>
  </conditionalFormatting>
  <conditionalFormatting sqref="D5:D6">
    <cfRule type="expression" priority="1" dxfId="0" stopIfTrue="1">
      <formula>OR(CELL("row")=ROW(),CELL("col")=COLUMN())</formula>
    </cfRule>
  </conditionalFormatting>
  <printOptions horizontalCentered="1"/>
  <pageMargins left="0" right="0" top="0.984251968503937" bottom="0.1968503937007874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2024-02-16T09:14:40Z</cp:lastPrinted>
  <dcterms:created xsi:type="dcterms:W3CDTF">1996-10-14T23:33:28Z</dcterms:created>
  <dcterms:modified xsi:type="dcterms:W3CDTF">2024-04-19T04:55:08Z</dcterms:modified>
  <cp:category/>
  <cp:version/>
  <cp:contentType/>
  <cp:contentStatus/>
</cp:coreProperties>
</file>