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135" windowHeight="8700" firstSheet="2" activeTab="4"/>
  </bookViews>
  <sheets>
    <sheet name="สรุปโครงการ" sheetId="1" state="hidden" r:id="rId1"/>
    <sheet name="ยุทธศาสตร์ 1.158" sheetId="2" state="hidden" r:id="rId2"/>
    <sheet name="ปก" sheetId="3" r:id="rId3"/>
    <sheet name="สรุป" sheetId="4" r:id="rId4"/>
    <sheet name="ยุทธศาสตร์ 1" sheetId="5" r:id="rId5"/>
    <sheet name="3" sheetId="6" r:id="rId6"/>
    <sheet name="4" sheetId="7" r:id="rId7"/>
    <sheet name="5.1" sheetId="8" r:id="rId8"/>
    <sheet name="5.2และ5.3 " sheetId="9" r:id="rId9"/>
    <sheet name="6" sheetId="10" state="hidden" r:id="rId10"/>
    <sheet name="1.คุรภัณฑ์สำนักงาน" sheetId="11" r:id="rId11"/>
    <sheet name="2ครุภัณฑ์งานบ้านงานครัว" sheetId="12" r:id="rId12"/>
    <sheet name="4ครุภัณฑ์คอมพิวเตอร์" sheetId="13" r:id="rId13"/>
    <sheet name="5ครุภัณฑ์การศึกษา" sheetId="14" r:id="rId14"/>
    <sheet name="6ครุภัณฑ์โฆษณาและเผยแพร่" sheetId="15" r:id="rId15"/>
    <sheet name="8 ครุภัณฑ์การเกษตร" sheetId="16" r:id="rId16"/>
  </sheets>
  <externalReferences>
    <externalReference r:id="rId19"/>
  </externalReferences>
  <definedNames>
    <definedName name="_xlfn.BAHTTEXT" hidden="1">#NAME?</definedName>
    <definedName name="_xlnm.Print_Area" localSheetId="10">'1.คุรภัณฑ์สำนักงาน'!$A$1:$AJ$124</definedName>
    <definedName name="_xlnm.Print_Area" localSheetId="11">'2ครุภัณฑ์งานบ้านงานครัว'!$A$1:$T$63</definedName>
    <definedName name="_xlnm.Print_Area" localSheetId="6">'4'!$A$1:$S$27</definedName>
    <definedName name="_xlnm.Print_Area" localSheetId="7">'5.1'!$A$1:$S$92</definedName>
    <definedName name="_xlnm.Print_Area" localSheetId="13">'5ครุภัณฑ์การศึกษา'!$A$1:$T$33</definedName>
    <definedName name="_xlnm.Print_Area" localSheetId="4">'ยุทธศาสตร์ 1'!$A$1:$S$95</definedName>
    <definedName name="_xlnm.Print_Titles" localSheetId="1">'ยุทธศาสตร์ 1.158'!$5:$7</definedName>
    <definedName name="_xlnm.Print_Titles" localSheetId="0">'สรุปโครงการ'!$1:$5</definedName>
  </definedNames>
  <calcPr fullCalcOnLoad="1"/>
</workbook>
</file>

<file path=xl/sharedStrings.xml><?xml version="1.0" encoding="utf-8"?>
<sst xmlns="http://schemas.openxmlformats.org/spreadsheetml/2006/main" count="1743" uniqueCount="491">
  <si>
    <t>บัญชีสรุปจำนวนโครงการและงบประมาณ</t>
  </si>
  <si>
    <t>องค์การบริหารส่วนตำบลพะงาด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</si>
  <si>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</si>
  <si>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</si>
  <si>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</si>
  <si>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</si>
  <si>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งบประมาณทั้งหมด</t>
  </si>
  <si>
    <t>หน่วยดำเนินการ</t>
  </si>
  <si>
    <t>รวม</t>
  </si>
  <si>
    <t>สำนักปลัด</t>
  </si>
  <si>
    <t>บัญชีโครงการ / กิจกรรม / งบประมาณ</t>
  </si>
  <si>
    <t>ลำดับที่</t>
  </si>
  <si>
    <t>โครงการ / กิจกรรม</t>
  </si>
  <si>
    <t>รายละเอียดของโครงการ/</t>
  </si>
  <si>
    <t>กิจกรรม</t>
  </si>
  <si>
    <t>งบประมาณ</t>
  </si>
  <si>
    <t>สถานที่</t>
  </si>
  <si>
    <t>ดำเนินการ</t>
  </si>
  <si>
    <t>หน่วย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</si>
  <si>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</si>
  <si>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</si>
  <si>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</si>
  <si>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</si>
  <si>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</si>
  <si>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</si>
  <si>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</si>
  <si>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</si>
  <si>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</si>
  <si>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</si>
  <si>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</si>
  <si>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</si>
  <si>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2.1 แนวทางการพัฒนาด้านส่งเสริมอาชีพให้แก่ประชาชน</t>
  </si>
  <si>
    <t>ยุทธศาสตร์ที่  3  การพัฒนาด้านคุณภาพชีวิต</t>
  </si>
  <si>
    <t>ยุทธศาสตร์ที่  4  การพัฒนาด้านสิ่งแวดล้อม</t>
  </si>
  <si>
    <t>ยุทธศาสตร์ที่  5  การพัฒนาด้านการบริหารจัดการบ้านเมืองที่ดี</t>
  </si>
  <si>
    <t>ยุทธศาสตร์ที่  1   การพัฒนาด้านโครงสร้างพื้นฐาน</t>
  </si>
  <si>
    <t>อบต.พะงาด</t>
  </si>
  <si>
    <t>ส่วนการศึกษา</t>
  </si>
  <si>
    <t>ค่าวัสดุอุปกรณ์ และการจ้างเหมา</t>
  </si>
  <si>
    <t>บริการที่ใช้ในการจัดพิธีทางศาสนา</t>
  </si>
  <si>
    <t>รัฐพิธีและประเพณีต่างๆ</t>
  </si>
  <si>
    <t>ค่าดำเนินการตามโครงการจัดงาน</t>
  </si>
  <si>
    <t>การจัดแข่งขันกีฬาภายในองค์กร</t>
  </si>
  <si>
    <t>ปกครองส่วนท้องถิ่น หรือระหว่าง</t>
  </si>
  <si>
    <t>ยุทธศาสตร์ที่ 6  ด้านแผนการกระจายอำนาจให้แก่องค์กรปกครองส่วนท้องถิ่นตามแนวนโยบายของรัฐและยุทธศาสตร์จังหวัด</t>
  </si>
  <si>
    <t>โครงการป้องกันและแก้ไขปัญหา</t>
  </si>
  <si>
    <t>ยาเสพติด</t>
  </si>
  <si>
    <t>จำนวน</t>
  </si>
  <si>
    <t>ยุทธศาสตร์ที่ 1 การพัฒนาด้านโครงสร้างพื้นฐาน</t>
  </si>
  <si>
    <t>1.1 แนวทางการพัฒนาด้านการก่อสร้าง ปรับปรุงและบำรุงถนน</t>
  </si>
  <si>
    <t xml:space="preserve">    1.1.2 ก่อสร้างถนนคอนกรีตเสริมเหล็ก</t>
  </si>
  <si>
    <t>1.2 แนวทางการพัฒนาด้านการขยายเขตไฟฟ้าและไฟฟ้าสาธารณะ</t>
  </si>
  <si>
    <t>1.3 แนวทางการพัฒนาด้านแหล่งน้ำ การก่อสร้างและขยายเขตประปา</t>
  </si>
  <si>
    <t>ยุทธศาสตร์ที่ 2 การพัฒนาด้านเศรษฐกิจ</t>
  </si>
  <si>
    <t xml:space="preserve">    2.1.1 ส่งเสริมอาชีพ</t>
  </si>
  <si>
    <t>ยุทธศาสตร์ที่ 3  การพัฒนาด้านคุณภาพชีวิต</t>
  </si>
  <si>
    <t>3.2. แนวทางการพัฒนาด้านการควบคุมและป้องกันโรคติดต่อ</t>
  </si>
  <si>
    <t>3.3 แนวทางการพัฒนาด้านการส่งเสริมและช่วยเหลือเด็ก คนชรา ผู้พิการ</t>
  </si>
  <si>
    <t xml:space="preserve">    และผู้ด้อยโอกาส</t>
  </si>
  <si>
    <t>3.4 แนวทางการพัฒนาด้านคุณธรรม จริยธรรม วัฒนธรรประเพณีท้องถิ่น</t>
  </si>
  <si>
    <t>3.5 แนวทางการพัฒนาด้านส่งเสริมการศึกษา</t>
  </si>
  <si>
    <t>3.6 แนวทางการพัฒนาด้านกีฬาและนันทนาการ</t>
  </si>
  <si>
    <t>ยุทธศาสตร์ที่ 4 การพัฒนาด้านสิ่งแวดล้อม</t>
  </si>
  <si>
    <t>ยุทธศาสตร์ที่ 5  การพัฒนาด้านการบริหารจัดการบ้านเมืองที่ดี</t>
  </si>
  <si>
    <t>5.2 แนวทางการพัฒนาด้านการบริหารจัดการภาครัฐที่ดีแบบบูรณาการและ</t>
  </si>
  <si>
    <t>6.2 แนวทางการพัฒนาด้านการส่งเสริมมาตรการป้องกันและวังรักษาบำบัด</t>
  </si>
  <si>
    <t xml:space="preserve">    ผู้เสี่ยงติดยาเสพติดและการรักษาสภาชุมชนให้เข้มแข็งอย่างยั่งยืน</t>
  </si>
  <si>
    <t xml:space="preserve">     และองค์กรปกครองให้มีขีดความสามารถในการพัฒนา</t>
  </si>
  <si>
    <t>5.1 แนวทางการพัฒนาด้านการส่งเสริมการพัฒนาศักยภาพของบุคลากร</t>
  </si>
  <si>
    <t xml:space="preserve">     การทรัยากรธรรมชาติและสิ่งแวดล้อม</t>
  </si>
  <si>
    <t>4.1 แนวทางการพัฒนาด้านการสร้างจิตสำนึก และการตระหนังในการจัด</t>
  </si>
  <si>
    <t xml:space="preserve">     การมีส่วนร่วมของประชาชน</t>
  </si>
  <si>
    <t xml:space="preserve">     6.1.1. อุดหนุนอาหารกลางวันและอาหารเสริม (นม) โรงเรียน</t>
  </si>
  <si>
    <t xml:space="preserve">     6.1.2 อุดหนุนอาหารกลางวันและอาหารเสริม(นม) ศูนย์พัฒนาเด็กเล็ก</t>
  </si>
  <si>
    <t xml:space="preserve">     6.1.3 จ้างนักเรียน/นักศึกษา</t>
  </si>
  <si>
    <t>ยุทธศาสตร์ / แนวทางการพัฒนา</t>
  </si>
  <si>
    <t>รวมทั้งสิ้น</t>
  </si>
  <si>
    <t xml:space="preserve">จ่ายในการสงเคราะห์ผู้ยากไร้ </t>
  </si>
  <si>
    <t>ค่าใช้จ่ายในการดำเนินงาน</t>
  </si>
  <si>
    <t>โครงการจัดงานวันแม่แห่งชาติ</t>
  </si>
  <si>
    <t>โครงการป้องกันและลดอุบัติเหตุทาง</t>
  </si>
  <si>
    <t>ถนนในช่วงเทศกาลวันสำคัญ</t>
  </si>
  <si>
    <t>โครงการอาหารเสริม (นม)โรงเรียน</t>
  </si>
  <si>
    <t>ศูนย์พัฒนาเด็กเล็ก</t>
  </si>
  <si>
    <t>ค่าอาหารกลางวันให้แก่นักเรียน</t>
  </si>
  <si>
    <t>ในเขตรับผิดชอบ อบต.พะงาด</t>
  </si>
  <si>
    <t xml:space="preserve">    1.2.1 ซ่อมแซมไฟฟ้าสาธารณะภายในตำบล</t>
  </si>
  <si>
    <t>5.3 แนวทางการพัฒนาด้านการเพิ่มช่องทางในการรับข้อมูลข่าวสารให้แก่ประชาชน</t>
  </si>
  <si>
    <t>ยุทธศาสตร์ที่  6  ด้านแผนการกระจายอำนาจให้แก่องค์กรปกครองส่วนท้องถิ่น</t>
  </si>
  <si>
    <t xml:space="preserve">                   ตามแนวนโยบายของรัฐและยุทธศาสตร์จังหวัด</t>
  </si>
  <si>
    <t>6.1. แนวทางการพัฒนาด้านการถ่ายโอนภารกิจการจัดการศึกษาและสาธารณสุขมูลฐาน</t>
  </si>
  <si>
    <t xml:space="preserve">     ในชุมชน</t>
  </si>
  <si>
    <t xml:space="preserve">     6.1.4 สนับสนุนสำหรับการบริการสาธารณสุขระดับหมู่บ้าน</t>
  </si>
  <si>
    <t>บ้านโนนประดู่</t>
  </si>
  <si>
    <t>บ้านสะแกแสง</t>
  </si>
  <si>
    <t>บ้านดอนใหญ่</t>
  </si>
  <si>
    <t>หมู่  7</t>
  </si>
  <si>
    <t>บ้านใหม่</t>
  </si>
  <si>
    <t xml:space="preserve">    6.2.1 การป้องกันและแก้ไขปัญหายาเสพติด</t>
  </si>
  <si>
    <t>แผนการดำเนินงาน  ประจำปีงบประมาณ  พ.ศ.  2558</t>
  </si>
  <si>
    <t>แผนการดำเนินงาน ประจำปีงบประมาณ  พ.ศ.  2558</t>
  </si>
  <si>
    <t>พ.ศ 2557</t>
  </si>
  <si>
    <t>พ.ศ. 2558</t>
  </si>
  <si>
    <t xml:space="preserve">    1.1.4 ก่อสร้างรางระบายน้ำ  คสล.</t>
  </si>
  <si>
    <t xml:space="preserve">    1.1.1 โครงการจัดซื้อวัสดุอุปกรณ์เพื่อก่อสร้างศาลาประชาคม</t>
  </si>
  <si>
    <t xml:space="preserve">    1.1.3 ปรับปรุงและซ่อมแซมถนนลงลูกรัง/ซ่อมแซมที่ดินและสิ่งก่อสร้าง</t>
  </si>
  <si>
    <t>กองช่าง</t>
  </si>
  <si>
    <t>ส่วนสวัสดิการสังคม</t>
  </si>
  <si>
    <t>หมู่ที่  1  บ้านโนนประดู่</t>
  </si>
  <si>
    <t>หนา  0.15  เมตร มีพื้นที่เทคอนกรีต</t>
  </si>
  <si>
    <t>ไม่น้อยกว่า   183   ตารางเมตร</t>
  </si>
  <si>
    <t>หมู่ที่  1</t>
  </si>
  <si>
    <t>โครงการก่อสร้างรางระบายน้ำ  คสล.</t>
  </si>
  <si>
    <t>หมู่ที่  2  บ้านสะแกแสง</t>
  </si>
  <si>
    <t>ก่อสร้างถนน คสล.</t>
  </si>
  <si>
    <t>ก่อสร้าง  รางระบายน้ำ  คสล.</t>
  </si>
  <si>
    <t>กว้าง  0.30   เมตร  ยาว  44.00  เมตร</t>
  </si>
  <si>
    <t>ลึก  0.30  เมตร หนา  0.15  เมตร</t>
  </si>
  <si>
    <t>พร้อมฝาปิด  คสล  ขนาด  0.45  เมตร</t>
  </si>
  <si>
    <t>ยาว  0.15  เมตร  หนา  0.15  เมตร</t>
  </si>
  <si>
    <t>จำนวน  88  ฝา</t>
  </si>
  <si>
    <t>โครงการก่อสร้างถนน  คสล.</t>
  </si>
  <si>
    <t>หมู่ที่  5</t>
  </si>
  <si>
    <t>หมู่ที่  2</t>
  </si>
  <si>
    <t>บ.ดอนพะงาด</t>
  </si>
  <si>
    <t>กว้าง  4  เมตร  ยาว  47.00 เมตร</t>
  </si>
  <si>
    <t>หนา  0.15  เมตร มีพื้นผิวจราจร</t>
  </si>
  <si>
    <t>ไม่น้อยกว่า   188   ตารางเมตร</t>
  </si>
  <si>
    <t>พร้อมลงลูกรังสองข้าง  0.50  เมตร</t>
  </si>
  <si>
    <t>หมู่ที่  7  บ้านดอนใหญ่</t>
  </si>
  <si>
    <t>หมู่ที่  5  บ้านดอนพะงาด</t>
  </si>
  <si>
    <t>หมู่ที่  8  บ้านหนองไอ้เผือก</t>
  </si>
  <si>
    <t>หมู่ที่  8</t>
  </si>
  <si>
    <t>บ.หนองไอ้เผือก</t>
  </si>
  <si>
    <t>กว้าง  3  เมตร  ยาว  26.00 เมตร</t>
  </si>
  <si>
    <t>ไม่น้อยกว่า   78   ตารางเมตร</t>
  </si>
  <si>
    <t>พร้อมปรับเกลี่ย  และวางท่อ  คสล.</t>
  </si>
  <si>
    <t>ขนาดผ่าศูนย์กลาง  0.30  เมตร  4  ท่อน</t>
  </si>
  <si>
    <t>หมู่ที่  9</t>
  </si>
  <si>
    <t>บ.หนองบอน</t>
  </si>
  <si>
    <t>หมู่ที่  9  บ้านหนองบอน</t>
  </si>
  <si>
    <t>โครงการขยายเขตท่อเมนจ่ายน้ำ</t>
  </si>
  <si>
    <t>ประปา  หมู่ที่  9  บ้านหนองบอน</t>
  </si>
  <si>
    <t>ขยายท่อเมนจ่ายน้ำประปา</t>
  </si>
  <si>
    <t>ท่อเมนจ่ายน้ำขนาด  2  นิ้ว</t>
  </si>
  <si>
    <t>ชั้น  8.5  ระยะทางยาว  728.00เมตร</t>
  </si>
  <si>
    <t>หรือท่อมีท่อเมน  pcv  ขนาด  2  นิ้ว</t>
  </si>
  <si>
    <t>ยาว  40.00  เมตร  รวมกันทั้งหมด</t>
  </si>
  <si>
    <t>182.00   ท่อน</t>
  </si>
  <si>
    <t>หมู่ที่  10</t>
  </si>
  <si>
    <t>โครงการจัดชื้ออุปกรณ์  เพื่อก่อสร้าง</t>
  </si>
  <si>
    <t>ศาลาประชาคมประจำหมู่บ้าน</t>
  </si>
  <si>
    <t>หมู่ที่  10  บ้านใหม่</t>
  </si>
  <si>
    <t>โครงการจัดชื้ออุปกรณ์</t>
  </si>
  <si>
    <t>จัดซื้อวัสดุอุปกรณ์ให้เป็นไปตามรายละ</t>
  </si>
  <si>
    <t>เอียดสถานที่ก่อสร้างตามผังบริเวณที่</t>
  </si>
  <si>
    <t>อบต.พะงาด  กำหนด</t>
  </si>
  <si>
    <t>รายละเอียดตามแบบ  อบต.พะงาด  กำหนด</t>
  </si>
  <si>
    <t>โครงการปรับปรุงถนนลูกรังกรวดใส</t>
  </si>
  <si>
    <t>หมู่ที่  4  บ้านหนองไข่น้ำ</t>
  </si>
  <si>
    <t>ขนาดกว้าง  3.00  เมตร  ยาว  895.00</t>
  </si>
  <si>
    <t>หนาเฉลี่ย  0.10  เมตร  หรือมีปริมาตร</t>
  </si>
  <si>
    <t>ลูกรังไม่น้อยกว่า  268.50  ลูกบาศก์เมตร</t>
  </si>
  <si>
    <t>พร้อมเกรดเฉลี่ยบดทับแน่น</t>
  </si>
  <si>
    <t>หมู่ที่  4</t>
  </si>
  <si>
    <t>บ.หนองไข่น้ำ</t>
  </si>
  <si>
    <t>โครงการจัดชื้ออุปกรณ์  เพื่อปรับปรุง</t>
  </si>
  <si>
    <t>หมู่ที่  3  บ้านแปะ</t>
  </si>
  <si>
    <t>หมู่ที่  3</t>
  </si>
  <si>
    <t>บ.แปะ</t>
  </si>
  <si>
    <t>ประปา  หมู่ที่  6  บ้านมะเกลือ</t>
  </si>
  <si>
    <t>ชั้น  8.5  ระยะทางยาว  260.00เมตร</t>
  </si>
  <si>
    <t>ยาว  4.00  เมตร  รวมกันทั้งหมด</t>
  </si>
  <si>
    <t>65.00   ท่อน</t>
  </si>
  <si>
    <t>บ.มะเกลือ</t>
  </si>
  <si>
    <t>ยุทธศาสตร์ที่  1  ด้านโครงสร้างพื้นฐาน</t>
  </si>
  <si>
    <t>แนวทางการพัฒนา  1.2  แนวทางการพัฒนาและขยายเขตไฟฟ้า  และไฟฟ้าสาธรณะ</t>
  </si>
  <si>
    <t>โครงการขยายเขตไฟฟ้าแรงต่ำ</t>
  </si>
  <si>
    <t>ขยายเขตไฟฟ้าแรงต่ำระยะทางโดยประมาณ</t>
  </si>
  <si>
    <t>400  เมตร (ทางตรง) หรือมีเสาไฟฟ้าแรง</t>
  </si>
  <si>
    <t>ตำพร้อมเดินสายและพร้อมใช้งานโดยประ</t>
  </si>
  <si>
    <t>มาณ  10  ต้น</t>
  </si>
  <si>
    <t>หมู่ที่  6</t>
  </si>
  <si>
    <t>ลำดับ</t>
  </si>
  <si>
    <t>ที่</t>
  </si>
  <si>
    <t>ค่าใช้จ่ายตามโครงการ/กิจกรรม</t>
  </si>
  <si>
    <t>คนชรา ผู้สูงอายุ และค่าใช้จ่ายอื่นๆ</t>
  </si>
  <si>
    <t>เพื่อเป็นค่าใช้จ่ายในการดำเนินการ</t>
  </si>
  <si>
    <t>พิธีทางศาสนา</t>
  </si>
  <si>
    <t>ทางถนนในช่วงเทศกาลวันสำคัญ</t>
  </si>
  <si>
    <t>โครงการป้องกันและลดอุบัติเหตุ</t>
  </si>
  <si>
    <t>องค์การบริหารส่วนตำบลพะงาด  อำเภอขามสะแกแสง  จังหวัดนครราชสีมา</t>
  </si>
  <si>
    <r>
      <t xml:space="preserve">    </t>
    </r>
    <r>
      <rPr>
        <sz val="14"/>
        <rFont val="TH SarabunIT๙"/>
        <family val="2"/>
      </rPr>
      <t>1.3.1 ขยายเขตประปา</t>
    </r>
  </si>
  <si>
    <t>3.1   การนันทนาการและจัดให้มีสถานที่ออกกำลังกาย  และสวนสาธารณะ</t>
  </si>
  <si>
    <t>กว้าง  3  เมตร  ยาว  77.00 เมตร</t>
  </si>
  <si>
    <t>พ.ศ 2558</t>
  </si>
  <si>
    <t>พ.ศ. 2559</t>
  </si>
  <si>
    <t>สำนักงานปลัด</t>
  </si>
  <si>
    <t>ค่าใช้จ่ายตามโครงการฯ</t>
  </si>
  <si>
    <t xml:space="preserve">  เงินเดือนนายก/รองนายก</t>
  </si>
  <si>
    <t xml:space="preserve">  เงินค่าตอบแทนประจำตำแหน่งนายก/รองนายก</t>
  </si>
  <si>
    <t xml:space="preserve">  เงินค่าตอบแทนพิเศษนายก/รองนายก</t>
  </si>
  <si>
    <t xml:space="preserve">  เงินค่าตอบแทนเลขานุการนายกองค์การบริหารส่วนตำบล</t>
  </si>
  <si>
    <t xml:space="preserve">  เงินค่าตอบแทนสมาชิกสภาองค์กรปกครองส่วนท้องถิ่น</t>
  </si>
  <si>
    <t>เงินเดือน</t>
  </si>
  <si>
    <t xml:space="preserve">  เงินประจำตำแหน่ง </t>
  </si>
  <si>
    <t xml:space="preserve">  ค่าจ้างลูกจ้างประจำ</t>
  </si>
  <si>
    <t xml:space="preserve">  เงินเพิ่มต่าง ๆของพนักงานจ้าง</t>
  </si>
  <si>
    <t>ทุกส่วนราชการ</t>
  </si>
  <si>
    <t>ส่วนโยธา</t>
  </si>
  <si>
    <t xml:space="preserve">  ค่าตอบแทนการปฏิบัติงานนอกเวลาราชการ</t>
  </si>
  <si>
    <t xml:space="preserve">  ค่าเช่าบ้าน</t>
  </si>
  <si>
    <t xml:space="preserve">  เงินช่วยเหลือการศึกษาบุตร</t>
  </si>
  <si>
    <t>ค่าตอบแทน</t>
  </si>
  <si>
    <t>ค่าใช้สอย</t>
  </si>
  <si>
    <t xml:space="preserve">  รายจ่ายเพื่อให้ได้มาซึ่งบริการ</t>
  </si>
  <si>
    <t xml:space="preserve">  รายจ่ายเกี่ยวกับการรับรองและพิธีการ</t>
  </si>
  <si>
    <t xml:space="preserve">  ค่าใช้จ่ายในการเดินทางไปราชการ</t>
  </si>
  <si>
    <t>ค่าวัสดุ</t>
  </si>
  <si>
    <t xml:space="preserve">  วัสดุสำนักงาน</t>
  </si>
  <si>
    <t xml:space="preserve">  วัสดุไฟฟ้าและวิทยุ</t>
  </si>
  <si>
    <t xml:space="preserve">  วัสดุงานบ้านงานครัว</t>
  </si>
  <si>
    <t xml:space="preserve">  วัสดุยานพาหนะและขนส่ง</t>
  </si>
  <si>
    <t xml:space="preserve">  วัสดุเชื้อเพลิงและหล่อลื่น</t>
  </si>
  <si>
    <t xml:space="preserve">  วัสดุโฆษณาและเผยแพร่</t>
  </si>
  <si>
    <t xml:space="preserve">  วัสดุคอมพิวเตอร์</t>
  </si>
  <si>
    <t xml:space="preserve">  วัสดุการเกษตร</t>
  </si>
  <si>
    <t xml:space="preserve">  วัสดุก่อสร้าง</t>
  </si>
  <si>
    <t xml:space="preserve">  วัสดุอื่น ๆ</t>
  </si>
  <si>
    <t xml:space="preserve">  วัสดุการศึกษา</t>
  </si>
  <si>
    <t>ค่าสาธารณูโภค</t>
  </si>
  <si>
    <t xml:space="preserve">  ค่าไฟฟ้า</t>
  </si>
  <si>
    <t xml:space="preserve">  ค่าบริการโทรศัพท์</t>
  </si>
  <si>
    <t xml:space="preserve">  ค่าบริการไปรษณีย์</t>
  </si>
  <si>
    <t xml:space="preserve">  ค่าบริการสื่อสารและโทรคมนาคม</t>
  </si>
  <si>
    <t>งบกลาง</t>
  </si>
  <si>
    <t>ยุทธศาสตร์ที่  6  ด้านแผนการกระจายอำนาจให้แก่องค์กรปกครองส่วนท้องถิ่นตามนโยบายของรัฐและยุทธศาสตร์จังหวัด</t>
  </si>
  <si>
    <t xml:space="preserve"> อบต.พะงาด</t>
  </si>
  <si>
    <t>อบต.หรือส่งนักกีฬาเข้าแข่งขันกีฬาต่าง ๆ</t>
  </si>
  <si>
    <t>ค่าบำรุงรักษาและปรับปรุงที่ดินและสิ่งก่อสร้าง</t>
  </si>
  <si>
    <t>สป./ศธ./สส./ยธ.</t>
  </si>
  <si>
    <t>ค่าซ่อมแซมที่ดินและสิ่งก่อสร้างฯ</t>
  </si>
  <si>
    <t>โครงการก่อสร้างอาคารจอดรถ งานป้องกันและบรรเทาสาธารณภัย  อบต.พะงาด</t>
  </si>
  <si>
    <t xml:space="preserve">ขนาดกว้าง 10.00 เมตร  และ 15.00 เมตร ยาว 25.00 เมตร พื้นที่ใช้สอยภายในอาคารไม่น้อยกว่า 312.50 ตารางเมตร ตามแนบของ อบต.พะงาด </t>
  </si>
  <si>
    <t>แนวทางการพัฒนา   1.1  ก่อสร้างและปรับปรุงซ่อมแซมถนน  รางระบายน้ำ ท่อระบายน้ำ ให้เป็นไปด้วยความสะดวก</t>
  </si>
  <si>
    <t xml:space="preserve">  ค่าบำรุงรักษาและซ่อมแซม</t>
  </si>
  <si>
    <t>หมู่ 2</t>
  </si>
  <si>
    <t>หมู่ 6</t>
  </si>
  <si>
    <t>หมู่ 10</t>
  </si>
  <si>
    <t>ตามโครงการ</t>
  </si>
  <si>
    <t>กองสวัสดิการ</t>
  </si>
  <si>
    <t>สังคม</t>
  </si>
  <si>
    <t>กองการศึกษาฯ</t>
  </si>
  <si>
    <t>โครงการส่งเสริมคุณธรรมจริยธรรมให้</t>
  </si>
  <si>
    <t>ท้าวสุรนารีฯ</t>
  </si>
  <si>
    <t>โครงการแข่งขันกีฬาภายในองค์กร</t>
  </si>
  <si>
    <t>ปกครองส่วนท้องถิ่น หรือระหว่างอบต.</t>
  </si>
  <si>
    <t>กองสวัสดิการฯ</t>
  </si>
  <si>
    <t>ประเภทเงินเบี้ยยังชีพคนพิการ</t>
  </si>
  <si>
    <t>ประเภทเงินเบี้ยยังชีพผู้ป่วยเอดส์</t>
  </si>
  <si>
    <t>ประเภทเงินสำรองจ่าย</t>
  </si>
  <si>
    <t xml:space="preserve">  ค่าบำรุงรักษาและปรับปรุงครุภัณฑ์</t>
  </si>
  <si>
    <t>กองคลัง</t>
  </si>
  <si>
    <t>1.1 แผนงานอุสาหกรรมและการโยธา</t>
  </si>
  <si>
    <t>1.2 แผนงานเคหะและชุมชน</t>
  </si>
  <si>
    <t>1.1 แผนงานอุตสาหกรรมและการโยธา</t>
  </si>
  <si>
    <t>5.1 แผนงานบริหารทั่วไป</t>
  </si>
  <si>
    <t>3.1 แผนงานบริหารทั่วไป</t>
  </si>
  <si>
    <t>6.1 แผนงานบริหารทั่วไป</t>
  </si>
  <si>
    <t>6.2 แผนงานการศึกษา</t>
  </si>
  <si>
    <t>6.3 แผนงานสาธารณสุข</t>
  </si>
  <si>
    <t>6.4 แผนงานสร้างความเข้มแข็งของชุมชน</t>
  </si>
  <si>
    <t>ยุทธศาสตร์ / แผนงาน</t>
  </si>
  <si>
    <t>หมู่ 4</t>
  </si>
  <si>
    <t>หมู่ 7</t>
  </si>
  <si>
    <t>เพื่อจัดกิจกรรม/รัฐพิธีและประเพณีต่างๆ</t>
  </si>
  <si>
    <t>ค่าใช้จ่ายโครงการแข่งขันกีฬาหรือ</t>
  </si>
  <si>
    <t>เข้าร่วมโครงการแข่งขันกีฬาศูนย์</t>
  </si>
  <si>
    <t>พัฒนาเด็กเล็กฯ</t>
  </si>
  <si>
    <t>ค่าใช้จ่ายโครงการให้ความรู้ผู้ปกครอง</t>
  </si>
  <si>
    <t>นักเรียนในเรื่องโรคติดต่อในเด็ก</t>
  </si>
  <si>
    <t>ค่าใช้จ่ายโครงการจัดงานประเพณี</t>
  </si>
  <si>
    <t>ลอยกระทง</t>
  </si>
  <si>
    <t>ค่าใช้จ่ายโครงการศูนย์พัฒนาเด็กเล็ก</t>
  </si>
  <si>
    <t>ปลอดโรค</t>
  </si>
  <si>
    <t>ค่าใช้จ่ายโครงการส่งเสริมเด็กไทยให้</t>
  </si>
  <si>
    <t>รักการอ่าน</t>
  </si>
  <si>
    <t>ค่าใช้จ่ายโครงการหนูน้อยฟันสวย</t>
  </si>
  <si>
    <t>กับเด็กนักเรียนศูนย์พัฒนาเด็กเล็กฯ</t>
  </si>
  <si>
    <t xml:space="preserve">  โครงการจัดทำแผนที่ภาษีและทะเบียนทรัพย์สิน</t>
  </si>
  <si>
    <t>ค่าใช้จ่ายโครงการขยะเหลือศูนย์ภายใต้นโยบายจังหวัดสะอาด</t>
  </si>
  <si>
    <t>ตำบลพะงาด</t>
  </si>
  <si>
    <t>4.1 แผนงานเคหะและชุมชน</t>
  </si>
  <si>
    <t>อุดหนุนการไฟฟ้าส่วนภูมิภาคอำเภอโนนสูง</t>
  </si>
  <si>
    <t>โครงการเฉลิมพระเกียรติหรือสนับสนุนโครงการอันเนื่องมาจากพระราชดำริฯ</t>
  </si>
  <si>
    <t xml:space="preserve">  เงินวิทยฐานะ</t>
  </si>
  <si>
    <t xml:space="preserve">  ค่าใช้จ่ายค่าชดใช้ค่าเสียหายหรือค่าสินไหมทดแทน</t>
  </si>
  <si>
    <t>3.4 แผนงานสังคมสงเคราะห์</t>
  </si>
  <si>
    <t xml:space="preserve">  ค่าใช้จ่ายโครงการจัดทำวารสารรายงานผลการดำเนินงาน</t>
  </si>
  <si>
    <t>โครงการรณรงค์และประชาสัมพันธ์เพื่อสร้างจิตสำนึกให้อนุรักษ์ทรัพยากรธรรมชาติฯ</t>
  </si>
  <si>
    <t>แบบ ผด.02/1</t>
  </si>
  <si>
    <t>บัญชีจำนวนครุภัณฑ์สำหรับที่ไม่ได้ดำเนินการตามโครงการพัฒนาท้องถิ่น</t>
  </si>
  <si>
    <t>1. ประเภทครุภัณฑ์สำนักงาน</t>
  </si>
  <si>
    <t>ครุภัณฑ์</t>
  </si>
  <si>
    <t>หน่วยงาน</t>
  </si>
  <si>
    <t>(บาท)</t>
  </si>
  <si>
    <t>รับผิดชอบหลัก</t>
  </si>
  <si>
    <t>1.1 แผนงานการเคหะและชุมชน</t>
  </si>
  <si>
    <t>เงินอุดหนุนสนุนสำหรับการ</t>
  </si>
  <si>
    <t>ราชดำริด้านสาธารณสุข</t>
  </si>
  <si>
    <t>อุดหนุนค่าอาหารกลางวันโรงเรียน</t>
  </si>
  <si>
    <t>บ้านดอนพะงาด (รัฐราษฎร์วิทยา)</t>
  </si>
  <si>
    <t>จำนวน 2 โรงเรียน และศูนย์เด็กเล็ก</t>
  </si>
  <si>
    <t>ค่าบำรุงรักษาฯ</t>
  </si>
  <si>
    <t xml:space="preserve">       ครุภัณฑ์  สำนักงาน</t>
  </si>
  <si>
    <t xml:space="preserve">       ครุภัณฑ์  คอมพิวเตอร์</t>
  </si>
  <si>
    <t>แบบ ผด.01</t>
  </si>
  <si>
    <t>แบบ ผด.02</t>
  </si>
  <si>
    <t>หน่วยงานรับผิดชอบหลัก</t>
  </si>
  <si>
    <t>บัญชีสรุปจำนวนโครงการพัฒนาท้องถิ่น กิจกรรมและงบประมาณ</t>
  </si>
  <si>
    <t>กิจกรรมที่เกิดขึ้นจากโครงการ</t>
  </si>
  <si>
    <t>หมู่ 8</t>
  </si>
  <si>
    <t xml:space="preserve">  เงินเดือน (ฝ่ายประจำ)</t>
  </si>
  <si>
    <t>1.1 แผนงานการศึกษา</t>
  </si>
  <si>
    <t>4. ประเภทครุภัณฑ์คอมพิวเตอร์</t>
  </si>
  <si>
    <t>5. ประเภทครุภัณฑ์การศึกษา</t>
  </si>
  <si>
    <t>6. ประเภทครุภัณฑ์โฆษณาและเผยแพร่</t>
  </si>
  <si>
    <t>8. ประเภทครุภัณฑ์ก่อสร้าง</t>
  </si>
  <si>
    <t xml:space="preserve">       ครุภัณฑ์  งานบ้านงานครัว</t>
  </si>
  <si>
    <t>3.7 แผนงานการศึกษา</t>
  </si>
  <si>
    <t>3.5 แผนงานสร้างความเข้มแข็งของชุมชน</t>
  </si>
  <si>
    <t>3.3 แผนงานสาธารณสุข</t>
  </si>
  <si>
    <t>ดำเนินงานตามโครงการพระราช</t>
  </si>
  <si>
    <t>ดำริสาธารณสุข</t>
  </si>
  <si>
    <t>เพื่อจ่ายเป็นเงินอุดหนุนให้แก่</t>
  </si>
  <si>
    <t>คณะกรรมการหมู่บ้านตาม</t>
  </si>
  <si>
    <t xml:space="preserve">โครงการพระราชดำริด้านสาธารณสุข </t>
  </si>
  <si>
    <t>3.6 แผนงานการศาสนาวัฒนธรรมและนันทนาการ</t>
  </si>
  <si>
    <t>3.8  แผนงานงบกลาง</t>
  </si>
  <si>
    <t>ชุมชนบ้านหนองไข่น้ำ</t>
  </si>
  <si>
    <t>ค่าใช้จ่ายในการส่งเสริมคุณภาพ</t>
  </si>
  <si>
    <t xml:space="preserve">อนามัยเด็กนักเรียน </t>
  </si>
  <si>
    <t>ค่าใช้จ่ายโครงการทัศนศักษา</t>
  </si>
  <si>
    <t>เสริมสร้างประสบการณ์การเรียนรู้เด็ก</t>
  </si>
  <si>
    <t xml:space="preserve">โครงการพัฒนาคุณภาพชีวิต </t>
  </si>
  <si>
    <t>ผู้ด้อยโอกาสและครอบครัวผู้มี</t>
  </si>
  <si>
    <t>รายได้น้อยฯ</t>
  </si>
  <si>
    <t>โครงการป้องกันควบคุมโรค</t>
  </si>
  <si>
    <t>ไข้เลือดออก</t>
  </si>
  <si>
    <t>ค่าใช้จ่ายในการดำเนินการ</t>
  </si>
  <si>
    <t>ป้องกันและควบคุม</t>
  </si>
  <si>
    <t>โรคพิษสุนัขบ้า</t>
  </si>
  <si>
    <t>โครงการสนับสนุนงาน</t>
  </si>
  <si>
    <t>และวัฒนธรรมประเพณีท้องถิ่น</t>
  </si>
  <si>
    <t>โครงการบวงสรวงสักการะอนุสาวรีย์</t>
  </si>
  <si>
    <t>5.3 แผนงานการรักษาความสงบภายใน</t>
  </si>
  <si>
    <t>เงินสบทบกองทุนประกันสังคม</t>
  </si>
  <si>
    <t>เงินสบทบกองทุนเงินทดแทน</t>
  </si>
  <si>
    <t>ประเภทเงินเบี้ยยังชีพผู้สูงอายุ</t>
  </si>
  <si>
    <t>เงินงบสมทบในการจัดตั้งกองทุน สปสช.</t>
  </si>
  <si>
    <t>โครงการส่งเสริมการดำเนินงานและจัดระบบบริการแพทย์ฉุกเฉินของ อบต.พะงาด</t>
  </si>
  <si>
    <t>5.3 แผนงานรักษาความสงบภายใน</t>
  </si>
  <si>
    <t xml:space="preserve"> บัญชีครุภัณฑ์</t>
  </si>
  <si>
    <t>3.8 แผนงานงบกลาง</t>
  </si>
  <si>
    <t xml:space="preserve">       ครุภัณฑ์  การศึกษา</t>
  </si>
  <si>
    <t xml:space="preserve">       ครุภัณฑ์  โฆษณาและเผยแพร่</t>
  </si>
  <si>
    <t xml:space="preserve">       ครุภัณฑ์  การเกษตร</t>
  </si>
  <si>
    <t>-</t>
  </si>
  <si>
    <t xml:space="preserve">  ค่าพานพุ่มดอกไม้ พวงมาลา</t>
  </si>
  <si>
    <t xml:space="preserve">  ค่าตอบแทนผู้ปฏิบัติราชการอันเป็นโยชน์แก่อปท.</t>
  </si>
  <si>
    <t>1.1 แผนงานบริหารงานทั่วไป</t>
  </si>
  <si>
    <t>2. ประเภทครุภัณฑ์งานบ้านงานครัว</t>
  </si>
  <si>
    <t xml:space="preserve">  วัสดุวิทยาศาสตร์การแพทย์</t>
  </si>
  <si>
    <t>หมู่ 1</t>
  </si>
  <si>
    <t>หมู่ 5</t>
  </si>
  <si>
    <t xml:space="preserve">  ค่าเช่าพื้นที่เว็บไซต์ และค่าธรรมเนียมที่เกี่ยวข้อง</t>
  </si>
  <si>
    <t>ตู้เหล็ก แบบ 2 บาน</t>
  </si>
  <si>
    <t>จำนวน 1 เครื่อง</t>
  </si>
  <si>
    <t xml:space="preserve">  ค่าบำรุงรักษาและปรับปรุงที่ดินและสิ่งก่อสร้าง</t>
  </si>
  <si>
    <t xml:space="preserve"> </t>
  </si>
  <si>
    <t xml:space="preserve">  ค่าลงทะเบียนในการฝึกอบรม</t>
  </si>
  <si>
    <t>ค่าใช้จ่ายโครงการจัดวันเด็กแห่งชาติ</t>
  </si>
  <si>
    <t>โครงการสนับสนุนค่าใช้จ่าย</t>
  </si>
  <si>
    <t>การบริหารสถานศึกษา</t>
  </si>
  <si>
    <t>ค่าใช้จ่ายการบริหารสถานศึกษา</t>
  </si>
  <si>
    <t>สำหรับศูนย์พัฒนาเด็กเล็กทั้ง2แห่ง</t>
  </si>
  <si>
    <t>แผนการดำเนินงาน ประจำปีงบประมาณ  พ.ศ.  2566</t>
  </si>
  <si>
    <t>พ.ศ 2565</t>
  </si>
  <si>
    <t>พ.ศ. 2566</t>
  </si>
  <si>
    <t>แผนการดำเนินงาน  ประจำปีงบประมาณ  พ.ศ.  2566</t>
  </si>
  <si>
    <t>เพื่ออุดหนุนการไฟฟ้าส่วนภูมิภาค อำเภอโนนสูง ตามโครงการขยายเขตไฟฟ้าแรงต่ำถนนภายในหมู่บ้าน บ้านแปะ หมู่3 ดำเนินการโดยขยายไฟฟ้าแรงต่ำ ระยะทาง 600.00เมตร มีเสาไฟฟ้าต่ำไม่น้อยกว่า 15 ต้น พร้อมเดินสายไฟฟ้าเชื่อมต่อทุกเสาและเชื่อมต่อการไฟฟ้าส่วนภูมิภาคพร้อมใช้ได้เมื่อประชาชนขอใช้ไฟฟ้า(รายละเอียดตามแบบแปลนแผนผังและประมาณการของการไฟฟ้าส่วนภูมิภาคอำเภอโนนสูง สถานที่ติดตั้งตามผังบริเวณ อบต.พะงาดกำหนด)</t>
  </si>
  <si>
    <t>จำนวน 10 หมู่บ้าน ๆ ละ 20,000 บาท</t>
  </si>
  <si>
    <t>กองการศึกษฯ</t>
  </si>
  <si>
    <t>ส่วนการศึกษาฯ</t>
  </si>
  <si>
    <t xml:space="preserve">  เงินเพิ่มต่าง ๆของข้าราชการ หรือพนักงานส่วนท้องถิ่น</t>
  </si>
  <si>
    <t xml:space="preserve">  ค่าตอบแทนพนักงานจ้าง</t>
  </si>
  <si>
    <t xml:space="preserve">  ค่าใช้จ่ายโครงการประชุมประชาคม</t>
  </si>
  <si>
    <r>
      <t xml:space="preserve">  </t>
    </r>
    <r>
      <rPr>
        <sz val="12"/>
        <rFont val="TH SarabunIT๙"/>
        <family val="2"/>
      </rPr>
      <t>ค่าใช้จ่ายตามโครงการอบรมและศึกษาดูงานการบริหารงาน อบต.</t>
    </r>
  </si>
  <si>
    <t xml:space="preserve">  วัสดุเครื่องแต่งกาย</t>
  </si>
  <si>
    <t>ค่าใช้จ่ายโครงการส่งเสริมคุณธรรมและ</t>
  </si>
  <si>
    <t>จริยธรรมผู้บริหารและพนักงานฯ</t>
  </si>
  <si>
    <t>1.1 แผนงานบริหารงานคลัง</t>
  </si>
  <si>
    <t>เก้ากี้นั่ง สำนักงาน แบบมีพนักพิง</t>
  </si>
  <si>
    <t>1.3 แผนงานสังคมสงเคราะห์</t>
  </si>
  <si>
    <t>1.2 แผนงานบริหารงานคลัง</t>
  </si>
  <si>
    <t>เครื่องคอมพิวเตอร์ โน้ตบุ๊ก</t>
  </si>
  <si>
    <t>สำหรับงานสำนักงาน</t>
  </si>
  <si>
    <t>สำหรับประมวลผล</t>
  </si>
  <si>
    <t>เพื่อจ่ายเป็นค่าใช้จ่ายในการจัดซื้อเครื่องคอม</t>
  </si>
  <si>
    <t xml:space="preserve">พิวเตอร์โน้ตบุ๊ก สำหรับงานประมวลผล </t>
  </si>
  <si>
    <t xml:space="preserve">พิวเตอร์โน้ตบุ๊ก สำหรับงานสำนักงาน </t>
  </si>
  <si>
    <t>ปฐมวัย</t>
  </si>
  <si>
    <t>เครื่องเล่นพัฒนาการเด็ก</t>
  </si>
  <si>
    <t>เพื่อพัฒนาการเด็กปฐมวัยให้มีพัฒนาการทาง</t>
  </si>
  <si>
    <t>ด้านร่างกาย ฯ</t>
  </si>
  <si>
    <t>ตู้เย็น ขนาด 7 คิวบิกฟุต</t>
  </si>
  <si>
    <t>เพื่อจ่ายเป็นค่าใช้จ่ายในการจัดซื้อตู้เหล็ก</t>
  </si>
  <si>
    <t>แบบ 2 บาน จำนวน 2 หลัง</t>
  </si>
  <si>
    <t>แบบ 2 บาน จำนวน 1 หลัง</t>
  </si>
  <si>
    <t>เพื่อจ่ายเป็นค่าใช้จ่ายในการจัดซื้อเก้าอี้</t>
  </si>
  <si>
    <t>สำนักงานแบบมีพนักพิง จำนวน 1 ตัว</t>
  </si>
  <si>
    <t>เพื่อจ่ายเป็นค่าใช้จ่ายในการจัดซื้อตู้เย็น</t>
  </si>
  <si>
    <t>ขนาด 15 กิโลกรัม</t>
  </si>
  <si>
    <t>ขนาด 7 คิวบิกฟุต จำนวน 1 เครื่อง</t>
  </si>
  <si>
    <t>1.2 แผนงานการศึกษา</t>
  </si>
  <si>
    <t xml:space="preserve">เครื่องซักผ้า แบบธรรมดา </t>
  </si>
  <si>
    <t>เพื่อจ่ายเป็นค่าใช้จ่ายในการจัดซื้อเครื่อง</t>
  </si>
  <si>
    <t>ซักผ้า แบบธรรมดา ขนาด 15 กิโลกรัม</t>
  </si>
  <si>
    <t>เครื่องตัดหญ้า แบบข้อแข็ง</t>
  </si>
  <si>
    <t>ตัดหญ้า แบบข้อแข็ง จำนวน 2 เครื่อง</t>
  </si>
  <si>
    <t>ค่าใช้จ่ายตามโครงการปรับปรุงต่อเติม</t>
  </si>
  <si>
    <t>อาคารศูนย์พัฒนาเด็กเล็ก อบต.พะงาด</t>
  </si>
  <si>
    <t xml:space="preserve">ดำเนินการปรับปรุงต่อเติมอาคารเรียน </t>
  </si>
  <si>
    <t>1 ห้องเรียน ขนาด 6*6 เมตร มีพื้นที่ใช้</t>
  </si>
  <si>
    <t>สอยไม่น้อยกว่า 36 ตารางเมตร</t>
  </si>
  <si>
    <t>ค่าใช้จ่ายตามโครงการปรับปรุงกั้นห้อง</t>
  </si>
  <si>
    <t>เรียนภายในอาคารศูนย์พัฒนาเด็กเล็ก</t>
  </si>
  <si>
    <t>ดำเนินการปรับปรุงกั้นห้องเรียน ขนาด</t>
  </si>
  <si>
    <t>3*8 เมตร (ตามแบบ อบต.พะงาดกำหนด)</t>
  </si>
  <si>
    <t>(ตามแบบ อบต.พะงาดกำหนด)</t>
  </si>
  <si>
    <t xml:space="preserve">โครงการก่อสร้างถนนคอนกรีตเสริมเหล็ก สายสังเวียนไก่ บ้านหนองไข่น้ำ หมู่ 4  </t>
  </si>
  <si>
    <t xml:space="preserve">โครงการก่อสร้างถนนคอนกรีตเสริมเหล็ก ซอยบ้านนายเบิ้ม  บ้านดอนพะงาด หมู่ 5 </t>
  </si>
  <si>
    <t>โครงการก่อสร้างถนนคอนกรีต</t>
  </si>
  <si>
    <t>เสริมเหล็ก สายบ้านมะเกลือ-</t>
  </si>
  <si>
    <t>ถนนดำ บ้านมะเกลือ หมู่ 6</t>
  </si>
  <si>
    <t xml:space="preserve">ก่อสร้างถนน คสล. ขนาดกว้าง 3.00 เมตร ยาว 115.00 </t>
  </si>
  <si>
    <t xml:space="preserve">เมตร หนา 0.15 เมตร หรือมีพื้นผิวจราจรไม่น้อยกว่า </t>
  </si>
  <si>
    <t>345.00 ตารางเมตร พร้อมลงลูกรังไหล่ทางทั้งสองข้าง0.50</t>
  </si>
  <si>
    <t>เมตร พร้อมติดตั้งป้ายโครงการตามแบบ อบต.พะงาดกำหนด</t>
  </si>
  <si>
    <t>จำนวน 1 ป้าย (รายละเอียดตามแบบ อบต.พะงาดกำหนด)</t>
  </si>
  <si>
    <t xml:space="preserve">โครงการก่อสร้างถนนคอนกรีตเสริมเหล็ก สายบ้านดอนใหญ่-ท่าจิก บ้านดอนใหญ่ หมู่ 7 </t>
  </si>
  <si>
    <t xml:space="preserve">โครงการก่อสร้างถนนคอนกรีตเสริมเหล็ก สายบ้านหนองไอ้เผือก-คลองหวาย บ้านหนองไอ้เผือก  หมู่ 8 </t>
  </si>
  <si>
    <t>ก่อสร้างถนน คสล.ขนาดกว้าง 4.00 เมตร  ยาว 87.00 เมตร หนา 0.15 เมตร หรือมีพื้นผิวจราจรไม่น้อยกว่า 348.00 ตารางเมตร พร้อมลงลูกรังไหล่ทางทั้งสองข้าง 0.50 เมตร พร้อมติดตั้งป้ายโครงการตามแบบ อบต.พะงาด กำหนด จำนวน 1 ป้าย (รายละเอียดตามแบบ อบต.พะงาด กำหนด )</t>
  </si>
  <si>
    <t>เสริมเหล็ก สายทางงู บ้านหนอง</t>
  </si>
  <si>
    <t>บอน หมู่ 9</t>
  </si>
  <si>
    <t>ก่อสร้างถนน คสล.ขนาดกว้าง 3.00 เมตร ยาว 115.00</t>
  </si>
  <si>
    <t xml:space="preserve">เมตร หนา 0.15 เมตร หรือมีพื้นผิวจราจรไม่น้อยกว่า 365.00 ตารางเมตร พร้อมลงลูกรังไหล่ทางทั้งสองข้าง </t>
  </si>
  <si>
    <t xml:space="preserve">365.00 ตารางเมตร พร้อมลงลูกรังไหล่ทางทั้งสองข้าง </t>
  </si>
  <si>
    <t>0.50 เมตร พร้อมติดตั้งป้ายโครงการตามแบบอบต.พะงาด</t>
  </si>
  <si>
    <t>กำหนด จำนวน 1 ป้าย (รายละเอียดตามแบบ อบต.พะงาด</t>
  </si>
  <si>
    <t>กำหนด)</t>
  </si>
  <si>
    <t>หมู่ 9</t>
  </si>
  <si>
    <t xml:space="preserve">โครงการก่อสร้างถนนคอนกรีตเสริมเหล็ก สายถนนดำ-บ้านอาจารย์ช้าง บ้านใหม่ หมู่ 10 </t>
  </si>
  <si>
    <t>ก่อสร้างถนน คสล.ขนาดกว้า 5.00 เมตร ยาว 71.00 เมตร หนา 0.15 เมตร หรือมีพื้นผิวจราจรไม่น้อยกว่า 355.00 ตารางเมตร พร้อมลงลูกรังไหล่ทางทั้งสองข้าง 0.50 เมตร พร้อมติดตั้งป้ายโครงการตามแบบ อบต.พะงาด กำหนด จำนวน 1 ป้าย (รายละเอียดตามแบบ อบต.พะงาดกำหนด)</t>
  </si>
  <si>
    <t>โครงการปรับปรุงผิวถนนลงหินคลุก สายเลียบลำห้วยโกรกขี้หนู บ้านโนนประดู่ หมู่ 1</t>
  </si>
  <si>
    <t>ปรับปรุงถนนลงหินคลุกเสริมผิวถนน ขนาดกว้าง 3.00 เมตร ยาว 800.00 เมตร หนา 0.10 เมตร หรือมีปริมาณหินคลุกไม่น้อยกว่า 2,400.00 ตารางเมตร พร้อมบดทับแน่นและติดตั้งป้ายโครงการตามแบบ อบต.พะงาด กำหนด จำนวน 1 ป้าย (รายละเอียดตามแบบ อบต.พะงาดกำหนด)</t>
  </si>
  <si>
    <t>เสริมเหล็ก สายบ้านสะแกแสง-</t>
  </si>
  <si>
    <t>โคกเดิ่น บ้านสะแกแสง หมู่ 2</t>
  </si>
  <si>
    <t>ก่อสร้างถนนคสล. รหัสทางหลวงท้องถิ่น นม.ถ.229-0004</t>
  </si>
  <si>
    <t>สายบ้านสะแกแสง-โคกเดิ่น ขนาดกว้าง 4.00 เมตร ยาว</t>
  </si>
  <si>
    <t>1,800 เมตร หนา 0.15 เมตร หรือมีพื้นผิวจราจรไม่น้อย</t>
  </si>
  <si>
    <t>กว่า 7,200 ตารางเมตร พร้อมลงลูกรังไหล่ทางทั้งสองข้าง</t>
  </si>
  <si>
    <t xml:space="preserve">สองข้าง 0.50 เมตร </t>
  </si>
  <si>
    <t xml:space="preserve">                                     รวม</t>
  </si>
  <si>
    <t xml:space="preserve">ประเภทเงินสบทบกองทุนบำเหน็จบำนาญ </t>
  </si>
  <si>
    <t>(กบท.)</t>
  </si>
  <si>
    <t xml:space="preserve">ก่อสร้างถนน คสล. ขนาดกว้าง 4.00 เมตร ยาว 87.00 </t>
  </si>
  <si>
    <t>0.50 เมตร และติดตั้งป้ายโครงการตามแบบ อบต.พะงาด</t>
  </si>
  <si>
    <t xml:space="preserve">348.00 ตารางเมตร พร้อมลงลูกรังไหล่ทางทั้งสองข้าง </t>
  </si>
  <si>
    <t xml:space="preserve"> กำหนด) </t>
  </si>
  <si>
    <t xml:space="preserve">ก่อสร้างถนน คสล. ขนาดกว้าง 3.00 เมตร ยาว 110.00 เมตร หนา 0.15 เมตร หรือมีพื้นผิวจราจรไม่น้อยกว่า 330.00 ตารางพร้อมลงลูกรังไหล่ทางทั้งสองข้าง 0.50เมตร และติดตั้งป้ายโครงการตามแบบ อบต.พะงาด กำหนด จำนวน 1 ป้าย (รายละเอียดตามแบบ อบต.พะงาดกำหนด)   </t>
  </si>
  <si>
    <t>ก่อสร้างถนน คสล. ขนาดกว้าง 3.00 เมตร ยาว 115.00เมตร หนา 0.15 เมตร หรือมีพื้นผิวจราจรไม่น้อยกว่า 345.00 ตารางเมตร พร้อมลงลูกรังไหล่ทางทั้งสองข้าง 0.50 เมตร พร้อมติดตั้งป้ายโครงการตามแบบ อบต.พะงาดกำหนด จำนวน 1 ป้าย (รายละเอียดตามแบบ อบต.พะงาดกำหนด)</t>
  </si>
  <si>
    <t xml:space="preserve">                                      รวม</t>
  </si>
  <si>
    <t>ประเภทครุภัณฑ์งานบ้านงานครัว รวมทั้งสิ้น</t>
  </si>
  <si>
    <t>ประเภทครุภัณฑ์สำนักงาน รวมทั้งสิ้น</t>
  </si>
  <si>
    <t>แผนการดำเนินงาน</t>
  </si>
  <si>
    <t>ประจำปีงบประมาณ พ.ศ. 2566</t>
  </si>
  <si>
    <t xml:space="preserve">          องค์การบริหารส่วนตำบลพะงาด</t>
  </si>
  <si>
    <t>อำเภอขามสะแกแสง จังหวัดนครราชสีมา</t>
  </si>
  <si>
    <t>งานนโยบายและแผน  สำนักปลัด</t>
  </si>
  <si>
    <t>คำนำ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</si>
</sst>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0.0"/>
    <numFmt numFmtId="202" formatCode="0.0%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[&lt;=99999999][$-D000000]0\-####\-####;[$-D000000]#\-####\-####"/>
    <numFmt numFmtId="208" formatCode="#,##0.000000000000"/>
    <numFmt numFmtId="209" formatCode="#,##0.00000000000"/>
    <numFmt numFmtId="210" formatCode="#,##0.0000000000000"/>
    <numFmt numFmtId="211" formatCode="&quot;฿&quot;#,##0.00"/>
    <numFmt numFmtId="212" formatCode="_(* #,##0.000_);_(* \(#,##0.000\);_(* &quot;-&quot;??_);_(@_)"/>
    <numFmt numFmtId="213" formatCode="_(* #,##0.0000_);_(* \(#,##0.0000\);_(* &quot;-&quot;??_);_(@_)"/>
  </numFmts>
  <fonts count="69">
    <font>
      <sz val="10"/>
      <name val="Arial"/>
      <family val="0"/>
    </font>
    <font>
      <sz val="8"/>
      <name val="Arial"/>
      <family val="2"/>
    </font>
    <font>
      <b/>
      <sz val="16"/>
      <name val="TH SarabunIT๙"/>
      <family val="2"/>
    </font>
    <font>
      <sz val="17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u val="single"/>
      <sz val="14"/>
      <name val="TH SarabunIT๙"/>
      <family val="2"/>
    </font>
    <font>
      <u val="single"/>
      <sz val="14"/>
      <name val="TH SarabunIT๙"/>
      <family val="2"/>
    </font>
    <font>
      <b/>
      <i/>
      <sz val="14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10"/>
      <name val="TH SarabunIT๙"/>
      <family val="2"/>
    </font>
    <font>
      <sz val="16"/>
      <color indexed="10"/>
      <name val="TH SarabunIT๙"/>
      <family val="2"/>
    </font>
    <font>
      <sz val="17"/>
      <color indexed="10"/>
      <name val="TH SarabunIT๙"/>
      <family val="2"/>
    </font>
    <font>
      <sz val="36"/>
      <name val="TH SarabunIT๙"/>
      <family val="2"/>
    </font>
    <font>
      <b/>
      <sz val="36"/>
      <name val="TH SarabunIT๙"/>
      <family val="2"/>
    </font>
    <font>
      <b/>
      <sz val="20"/>
      <name val="TH SarabunIT๙"/>
      <family val="2"/>
    </font>
    <font>
      <sz val="16"/>
      <name val="Arial"/>
      <family val="2"/>
    </font>
    <font>
      <sz val="10"/>
      <color indexed="8"/>
      <name val="Tahoma"/>
      <family val="2"/>
    </font>
    <font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rgb="FFFF0000"/>
      <name val="TH SarabunIT๙"/>
      <family val="2"/>
    </font>
    <font>
      <sz val="16"/>
      <color rgb="FFFF0000"/>
      <name val="TH SarabunIT๙"/>
      <family val="2"/>
    </font>
    <font>
      <sz val="17"/>
      <color rgb="FFFF0000"/>
      <name val="TH SarabunIT๙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00" fontId="2" fillId="0" borderId="0" xfId="33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00" fontId="4" fillId="0" borderId="1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0" fontId="4" fillId="0" borderId="0" xfId="33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00" fontId="4" fillId="0" borderId="0" xfId="33" applyNumberFormat="1" applyFont="1" applyBorder="1" applyAlignment="1">
      <alignment horizontal="center"/>
    </xf>
    <xf numFmtId="200" fontId="2" fillId="0" borderId="0" xfId="33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00" fontId="2" fillId="0" borderId="0" xfId="33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/>
    </xf>
    <xf numFmtId="200" fontId="7" fillId="0" borderId="11" xfId="33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200" fontId="7" fillId="0" borderId="14" xfId="33" applyNumberFormat="1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200" fontId="7" fillId="0" borderId="15" xfId="33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00" fontId="7" fillId="0" borderId="0" xfId="33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left"/>
    </xf>
    <xf numFmtId="200" fontId="7" fillId="0" borderId="12" xfId="33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200" fontId="6" fillId="0" borderId="0" xfId="33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7" xfId="0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200" fontId="10" fillId="0" borderId="0" xfId="33" applyNumberFormat="1" applyFont="1" applyBorder="1" applyAlignment="1">
      <alignment/>
    </xf>
    <xf numFmtId="0" fontId="6" fillId="0" borderId="16" xfId="0" applyFont="1" applyBorder="1" applyAlignment="1">
      <alignment/>
    </xf>
    <xf numFmtId="200" fontId="7" fillId="0" borderId="16" xfId="33" applyNumberFormat="1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200" fontId="6" fillId="0" borderId="18" xfId="33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200" fontId="6" fillId="0" borderId="21" xfId="33" applyNumberFormat="1" applyFont="1" applyBorder="1" applyAlignment="1">
      <alignment/>
    </xf>
    <xf numFmtId="0" fontId="7" fillId="0" borderId="19" xfId="0" applyFont="1" applyBorder="1" applyAlignment="1">
      <alignment/>
    </xf>
    <xf numFmtId="200" fontId="7" fillId="0" borderId="19" xfId="33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200" fontId="7" fillId="0" borderId="18" xfId="33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200" fontId="7" fillId="0" borderId="22" xfId="33" applyNumberFormat="1" applyFont="1" applyBorder="1" applyAlignment="1">
      <alignment/>
    </xf>
    <xf numFmtId="0" fontId="6" fillId="0" borderId="23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200" fontId="7" fillId="0" borderId="19" xfId="33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00" fontId="6" fillId="0" borderId="19" xfId="33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21" xfId="0" applyFont="1" applyBorder="1" applyAlignment="1">
      <alignment horizontal="right"/>
    </xf>
    <xf numFmtId="2" fontId="6" fillId="0" borderId="21" xfId="0" applyNumberFormat="1" applyFont="1" applyBorder="1" applyAlignment="1">
      <alignment horizontal="center"/>
    </xf>
    <xf numFmtId="200" fontId="6" fillId="0" borderId="22" xfId="33" applyNumberFormat="1" applyFont="1" applyBorder="1" applyAlignment="1">
      <alignment/>
    </xf>
    <xf numFmtId="3" fontId="7" fillId="0" borderId="16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200" fontId="7" fillId="0" borderId="19" xfId="33" applyNumberFormat="1" applyFont="1" applyBorder="1" applyAlignment="1">
      <alignment/>
    </xf>
    <xf numFmtId="200" fontId="7" fillId="0" borderId="2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200" fontId="6" fillId="0" borderId="13" xfId="33" applyNumberFormat="1" applyFont="1" applyBorder="1" applyAlignment="1">
      <alignment/>
    </xf>
    <xf numFmtId="0" fontId="6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200" fontId="6" fillId="0" borderId="24" xfId="33" applyNumberFormat="1" applyFont="1" applyBorder="1" applyAlignment="1">
      <alignment/>
    </xf>
    <xf numFmtId="194" fontId="7" fillId="0" borderId="16" xfId="33" applyFont="1" applyBorder="1" applyAlignment="1">
      <alignment horizontal="center"/>
    </xf>
    <xf numFmtId="194" fontId="7" fillId="0" borderId="18" xfId="33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00" fontId="6" fillId="33" borderId="13" xfId="33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  <xf numFmtId="200" fontId="6" fillId="34" borderId="0" xfId="33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62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00" fontId="6" fillId="0" borderId="0" xfId="3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200" fontId="7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200" fontId="64" fillId="0" borderId="0" xfId="33" applyNumberFormat="1" applyFont="1" applyBorder="1" applyAlignment="1">
      <alignment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4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left"/>
    </xf>
    <xf numFmtId="200" fontId="64" fillId="0" borderId="0" xfId="33" applyNumberFormat="1" applyFont="1" applyBorder="1" applyAlignment="1">
      <alignment horizontal="center"/>
    </xf>
    <xf numFmtId="0" fontId="65" fillId="34" borderId="0" xfId="0" applyFont="1" applyFill="1" applyBorder="1" applyAlignment="1">
      <alignment horizontal="center"/>
    </xf>
    <xf numFmtId="200" fontId="65" fillId="34" borderId="0" xfId="33" applyNumberFormat="1" applyFont="1" applyFill="1" applyBorder="1" applyAlignment="1">
      <alignment/>
    </xf>
    <xf numFmtId="0" fontId="64" fillId="34" borderId="0" xfId="0" applyFont="1" applyFill="1" applyBorder="1" applyAlignment="1">
      <alignment horizontal="center"/>
    </xf>
    <xf numFmtId="0" fontId="64" fillId="34" borderId="0" xfId="0" applyFont="1" applyFill="1" applyAlignment="1">
      <alignment/>
    </xf>
    <xf numFmtId="0" fontId="64" fillId="0" borderId="0" xfId="0" applyFont="1" applyBorder="1" applyAlignment="1">
      <alignment/>
    </xf>
    <xf numFmtId="0" fontId="7" fillId="34" borderId="0" xfId="0" applyFont="1" applyFill="1" applyBorder="1" applyAlignment="1">
      <alignment vertical="center" wrapText="1"/>
    </xf>
    <xf numFmtId="3" fontId="7" fillId="34" borderId="0" xfId="33" applyNumberFormat="1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6" fillId="0" borderId="11" xfId="0" applyFont="1" applyBorder="1" applyAlignment="1">
      <alignment horizontal="center"/>
    </xf>
    <xf numFmtId="200" fontId="66" fillId="0" borderId="11" xfId="33" applyNumberFormat="1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0" xfId="0" applyFont="1" applyAlignment="1">
      <alignment/>
    </xf>
    <xf numFmtId="0" fontId="66" fillId="0" borderId="14" xfId="0" applyFont="1" applyBorder="1" applyAlignment="1">
      <alignment horizontal="center"/>
    </xf>
    <xf numFmtId="200" fontId="66" fillId="0" borderId="14" xfId="33" applyNumberFormat="1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12" xfId="0" applyFont="1" applyBorder="1" applyAlignment="1">
      <alignment horizontal="center"/>
    </xf>
    <xf numFmtId="200" fontId="66" fillId="0" borderId="12" xfId="33" applyNumberFormat="1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25" xfId="0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26" xfId="0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7" fillId="0" borderId="19" xfId="33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65" fillId="0" borderId="25" xfId="0" applyFont="1" applyBorder="1" applyAlignment="1">
      <alignment horizontal="center"/>
    </xf>
    <xf numFmtId="0" fontId="66" fillId="0" borderId="0" xfId="0" applyFont="1" applyBorder="1" applyAlignment="1">
      <alignment/>
    </xf>
    <xf numFmtId="3" fontId="68" fillId="0" borderId="0" xfId="0" applyNumberFormat="1" applyFont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 vertical="top" wrapText="1"/>
    </xf>
    <xf numFmtId="200" fontId="66" fillId="0" borderId="0" xfId="33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200" fontId="7" fillId="34" borderId="11" xfId="33" applyNumberFormat="1" applyFont="1" applyFill="1" applyBorder="1" applyAlignment="1">
      <alignment horizontal="right" vertical="center"/>
    </xf>
    <xf numFmtId="3" fontId="7" fillId="34" borderId="13" xfId="33" applyNumberFormat="1" applyFont="1" applyFill="1" applyBorder="1" applyAlignment="1">
      <alignment horizontal="right" vertical="center" wrapText="1"/>
    </xf>
    <xf numFmtId="0" fontId="66" fillId="0" borderId="27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/>
    </xf>
    <xf numFmtId="0" fontId="7" fillId="0" borderId="28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center"/>
    </xf>
    <xf numFmtId="0" fontId="66" fillId="0" borderId="28" xfId="0" applyFont="1" applyBorder="1" applyAlignment="1">
      <alignment/>
    </xf>
    <xf numFmtId="0" fontId="66" fillId="0" borderId="14" xfId="0" applyFont="1" applyBorder="1" applyAlignment="1">
      <alignment horizontal="center" vertical="top"/>
    </xf>
    <xf numFmtId="0" fontId="65" fillId="33" borderId="29" xfId="0" applyFont="1" applyFill="1" applyBorder="1" applyAlignment="1">
      <alignment horizontal="center"/>
    </xf>
    <xf numFmtId="0" fontId="65" fillId="33" borderId="30" xfId="0" applyFont="1" applyFill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7" fillId="34" borderId="0" xfId="0" applyFont="1" applyFill="1" applyBorder="1" applyAlignment="1">
      <alignment horizontal="center" vertical="top" wrapText="1"/>
    </xf>
    <xf numFmtId="0" fontId="64" fillId="0" borderId="30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5" fillId="0" borderId="28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4" fillId="0" borderId="0" xfId="0" applyFont="1" applyAlignment="1">
      <alignment vertical="center"/>
    </xf>
    <xf numFmtId="200" fontId="7" fillId="0" borderId="14" xfId="33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200" fontId="7" fillId="0" borderId="12" xfId="33" applyNumberFormat="1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200" fontId="64" fillId="0" borderId="0" xfId="33" applyNumberFormat="1" applyFont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200" fontId="65" fillId="0" borderId="0" xfId="33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3" fillId="0" borderId="0" xfId="0" applyFont="1" applyBorder="1" applyAlignment="1">
      <alignment vertical="center"/>
    </xf>
    <xf numFmtId="0" fontId="65" fillId="0" borderId="25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200" fontId="65" fillId="33" borderId="13" xfId="33" applyNumberFormat="1" applyFont="1" applyFill="1" applyBorder="1" applyAlignment="1">
      <alignment vertical="center"/>
    </xf>
    <xf numFmtId="0" fontId="6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5" fillId="33" borderId="29" xfId="0" applyFont="1" applyFill="1" applyBorder="1" applyAlignment="1">
      <alignment horizontal="center" vertical="center"/>
    </xf>
    <xf numFmtId="0" fontId="65" fillId="33" borderId="30" xfId="0" applyFont="1" applyFill="1" applyBorder="1" applyAlignment="1">
      <alignment vertical="center"/>
    </xf>
    <xf numFmtId="0" fontId="65" fillId="33" borderId="27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200" fontId="7" fillId="34" borderId="11" xfId="33" applyNumberFormat="1" applyFont="1" applyFill="1" applyBorder="1" applyAlignment="1">
      <alignment vertical="center"/>
    </xf>
    <xf numFmtId="200" fontId="7" fillId="0" borderId="11" xfId="33" applyNumberFormat="1" applyFont="1" applyBorder="1" applyAlignment="1">
      <alignment vertical="center"/>
    </xf>
    <xf numFmtId="200" fontId="7" fillId="34" borderId="14" xfId="33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/>
    </xf>
    <xf numFmtId="0" fontId="65" fillId="33" borderId="27" xfId="0" applyFont="1" applyFill="1" applyBorder="1" applyAlignment="1">
      <alignment horizontal="center" vertical="center"/>
    </xf>
    <xf numFmtId="0" fontId="65" fillId="33" borderId="3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3" fillId="34" borderId="0" xfId="0" applyFont="1" applyFill="1" applyAlignment="1">
      <alignment vertical="center"/>
    </xf>
    <xf numFmtId="3" fontId="7" fillId="34" borderId="11" xfId="0" applyNumberFormat="1" applyFont="1" applyFill="1" applyBorder="1" applyAlignment="1">
      <alignment horizontal="right" vertical="center"/>
    </xf>
    <xf numFmtId="3" fontId="7" fillId="34" borderId="11" xfId="33" applyNumberFormat="1" applyFont="1" applyFill="1" applyBorder="1" applyAlignment="1">
      <alignment horizontal="right" vertical="center"/>
    </xf>
    <xf numFmtId="3" fontId="7" fillId="0" borderId="12" xfId="33" applyNumberFormat="1" applyFont="1" applyBorder="1" applyAlignment="1">
      <alignment horizontal="right" vertical="center"/>
    </xf>
    <xf numFmtId="3" fontId="7" fillId="0" borderId="14" xfId="33" applyNumberFormat="1" applyFont="1" applyBorder="1" applyAlignment="1">
      <alignment horizontal="right" vertical="center"/>
    </xf>
    <xf numFmtId="3" fontId="65" fillId="33" borderId="13" xfId="33" applyNumberFormat="1" applyFont="1" applyFill="1" applyBorder="1" applyAlignment="1">
      <alignment horizontal="right" vertical="center"/>
    </xf>
    <xf numFmtId="3" fontId="6" fillId="0" borderId="14" xfId="33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1" xfId="33" applyNumberFormat="1" applyFont="1" applyBorder="1" applyAlignment="1">
      <alignment horizontal="right" vertical="center"/>
    </xf>
    <xf numFmtId="3" fontId="7" fillId="34" borderId="14" xfId="33" applyNumberFormat="1" applyFont="1" applyFill="1" applyBorder="1" applyAlignment="1">
      <alignment horizontal="right" vertical="center"/>
    </xf>
    <xf numFmtId="3" fontId="65" fillId="33" borderId="27" xfId="33" applyNumberFormat="1" applyFont="1" applyFill="1" applyBorder="1" applyAlignment="1">
      <alignment horizontal="right" vertical="center"/>
    </xf>
    <xf numFmtId="200" fontId="7" fillId="0" borderId="12" xfId="33" applyNumberFormat="1" applyFont="1" applyBorder="1" applyAlignment="1">
      <alignment horizontal="right" vertical="center"/>
    </xf>
    <xf numFmtId="200" fontId="7" fillId="0" borderId="14" xfId="33" applyNumberFormat="1" applyFont="1" applyBorder="1" applyAlignment="1">
      <alignment horizontal="right" vertical="center"/>
    </xf>
    <xf numFmtId="200" fontId="6" fillId="0" borderId="12" xfId="33" applyNumberFormat="1" applyFont="1" applyBorder="1" applyAlignment="1">
      <alignment horizontal="right" vertical="center"/>
    </xf>
    <xf numFmtId="3" fontId="7" fillId="34" borderId="14" xfId="0" applyNumberFormat="1" applyFont="1" applyFill="1" applyBorder="1" applyAlignment="1">
      <alignment horizontal="right" vertical="center"/>
    </xf>
    <xf numFmtId="200" fontId="7" fillId="0" borderId="14" xfId="33" applyNumberFormat="1" applyFont="1" applyBorder="1" applyAlignment="1">
      <alignment horizontal="right"/>
    </xf>
    <xf numFmtId="200" fontId="7" fillId="0" borderId="12" xfId="33" applyNumberFormat="1" applyFont="1" applyBorder="1" applyAlignment="1">
      <alignment horizontal="right"/>
    </xf>
    <xf numFmtId="3" fontId="6" fillId="33" borderId="13" xfId="33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200" fontId="7" fillId="0" borderId="11" xfId="33" applyNumberFormat="1" applyFont="1" applyBorder="1" applyAlignment="1">
      <alignment horizontal="right" vertical="center"/>
    </xf>
    <xf numFmtId="200" fontId="7" fillId="0" borderId="26" xfId="33" applyNumberFormat="1" applyFont="1" applyBorder="1" applyAlignment="1">
      <alignment horizontal="right" vertical="center"/>
    </xf>
    <xf numFmtId="200" fontId="65" fillId="33" borderId="13" xfId="33" applyNumberFormat="1" applyFont="1" applyFill="1" applyBorder="1" applyAlignment="1">
      <alignment horizontal="right" vertical="center"/>
    </xf>
    <xf numFmtId="0" fontId="66" fillId="0" borderId="14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5" fillId="33" borderId="27" xfId="0" applyFont="1" applyFill="1" applyBorder="1" applyAlignment="1">
      <alignment horizontal="left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28" xfId="0" applyFont="1" applyBorder="1" applyAlignment="1">
      <alignment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200" fontId="7" fillId="34" borderId="13" xfId="33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5" fillId="33" borderId="27" xfId="0" applyFont="1" applyFill="1" applyBorder="1" applyAlignment="1">
      <alignment horizontal="center"/>
    </xf>
    <xf numFmtId="200" fontId="7" fillId="34" borderId="13" xfId="33" applyNumberFormat="1" applyFont="1" applyFill="1" applyBorder="1" applyAlignment="1">
      <alignment horizontal="right" vertical="center"/>
    </xf>
    <xf numFmtId="200" fontId="7" fillId="34" borderId="12" xfId="33" applyNumberFormat="1" applyFont="1" applyFill="1" applyBorder="1" applyAlignment="1">
      <alignment horizontal="right" vertical="center"/>
    </xf>
    <xf numFmtId="200" fontId="7" fillId="34" borderId="14" xfId="33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3" fontId="7" fillId="0" borderId="10" xfId="33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00" fontId="7" fillId="0" borderId="0" xfId="33" applyNumberFormat="1" applyFont="1" applyBorder="1" applyAlignment="1">
      <alignment horizontal="right"/>
    </xf>
    <xf numFmtId="200" fontId="7" fillId="0" borderId="28" xfId="33" applyNumberFormat="1" applyFont="1" applyBorder="1" applyAlignment="1">
      <alignment horizontal="right"/>
    </xf>
    <xf numFmtId="200" fontId="7" fillId="0" borderId="10" xfId="33" applyNumberFormat="1" applyFont="1" applyBorder="1" applyAlignment="1">
      <alignment horizontal="right" vertical="center"/>
    </xf>
    <xf numFmtId="0" fontId="64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200" fontId="6" fillId="33" borderId="13" xfId="33" applyNumberFormat="1" applyFont="1" applyFill="1" applyBorder="1" applyAlignment="1">
      <alignment vertical="center"/>
    </xf>
    <xf numFmtId="200" fontId="6" fillId="33" borderId="13" xfId="33" applyNumberFormat="1" applyFont="1" applyFill="1" applyBorder="1" applyAlignment="1">
      <alignment horizontal="right" vertical="center"/>
    </xf>
    <xf numFmtId="200" fontId="66" fillId="0" borderId="12" xfId="33" applyNumberFormat="1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0" borderId="26" xfId="0" applyFont="1" applyBorder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Alignment="1">
      <alignment vertical="top"/>
    </xf>
    <xf numFmtId="0" fontId="6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6" fillId="0" borderId="27" xfId="0" applyFont="1" applyBorder="1" applyAlignment="1">
      <alignment vertical="center"/>
    </xf>
    <xf numFmtId="200" fontId="6" fillId="33" borderId="12" xfId="33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7" fillId="0" borderId="25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200" fontId="6" fillId="0" borderId="0" xfId="3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200" fontId="7" fillId="34" borderId="11" xfId="33" applyNumberFormat="1" applyFont="1" applyFill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6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00" fontId="7" fillId="0" borderId="15" xfId="33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/>
    </xf>
    <xf numFmtId="0" fontId="7" fillId="35" borderId="27" xfId="0" applyFont="1" applyFill="1" applyBorder="1" applyAlignment="1">
      <alignment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6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62" fontId="7" fillId="0" borderId="19" xfId="47" applyNumberFormat="1" applyFont="1" applyBorder="1" applyAlignment="1">
      <alignment horizontal="center" vertical="center"/>
      <protection/>
    </xf>
    <xf numFmtId="4" fontId="7" fillId="0" borderId="19" xfId="0" applyNumberFormat="1" applyFont="1" applyBorder="1" applyAlignment="1">
      <alignment horizontal="right" vertical="center"/>
    </xf>
    <xf numFmtId="62" fontId="7" fillId="0" borderId="19" xfId="0" applyNumberFormat="1" applyFont="1" applyBorder="1" applyAlignment="1">
      <alignment horizontal="center" vertical="center"/>
    </xf>
    <xf numFmtId="4" fontId="7" fillId="0" borderId="19" xfId="33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3" fontId="7" fillId="0" borderId="18" xfId="33" applyNumberFormat="1" applyFont="1" applyBorder="1" applyAlignment="1">
      <alignment vertical="center"/>
    </xf>
    <xf numFmtId="62" fontId="7" fillId="0" borderId="18" xfId="0" applyNumberFormat="1" applyFont="1" applyBorder="1" applyAlignment="1">
      <alignment vertical="center"/>
    </xf>
    <xf numFmtId="0" fontId="6" fillId="33" borderId="20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center" vertical="center"/>
    </xf>
    <xf numFmtId="62" fontId="6" fillId="33" borderId="21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200" fontId="2" fillId="0" borderId="0" xfId="33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4" fontId="7" fillId="0" borderId="14" xfId="33" applyNumberFormat="1" applyFont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62" fontId="6" fillId="33" borderId="20" xfId="0" applyNumberFormat="1" applyFont="1" applyFill="1" applyBorder="1" applyAlignment="1">
      <alignment horizontal="center" vertical="center"/>
    </xf>
    <xf numFmtId="4" fontId="6" fillId="33" borderId="2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16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62" fontId="7" fillId="0" borderId="33" xfId="0" applyNumberFormat="1" applyFont="1" applyBorder="1" applyAlignment="1">
      <alignment horizontal="center" vertical="center"/>
    </xf>
    <xf numFmtId="4" fontId="7" fillId="0" borderId="22" xfId="33" applyNumberFormat="1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4" fontId="7" fillId="0" borderId="18" xfId="33" applyNumberFormat="1" applyFont="1" applyBorder="1" applyAlignment="1">
      <alignment vertical="center"/>
    </xf>
    <xf numFmtId="4" fontId="6" fillId="33" borderId="20" xfId="0" applyNumberFormat="1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" fontId="7" fillId="0" borderId="16" xfId="33" applyNumberFormat="1" applyFont="1" applyBorder="1" applyAlignment="1">
      <alignment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0" fontId="3" fillId="35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7" fillId="0" borderId="0" xfId="33" applyNumberFormat="1" applyFont="1" applyBorder="1" applyAlignment="1">
      <alignment horizontal="right" vertical="center"/>
    </xf>
    <xf numFmtId="0" fontId="6" fillId="35" borderId="30" xfId="0" applyFont="1" applyFill="1" applyBorder="1" applyAlignment="1">
      <alignment/>
    </xf>
    <xf numFmtId="0" fontId="6" fillId="35" borderId="30" xfId="0" applyFont="1" applyFill="1" applyBorder="1" applyAlignment="1">
      <alignment horizontal="right"/>
    </xf>
    <xf numFmtId="0" fontId="6" fillId="33" borderId="29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200" fontId="6" fillId="35" borderId="13" xfId="33" applyNumberFormat="1" applyFont="1" applyFill="1" applyBorder="1" applyAlignment="1">
      <alignment/>
    </xf>
    <xf numFmtId="0" fontId="6" fillId="35" borderId="21" xfId="0" applyFont="1" applyFill="1" applyBorder="1" applyAlignment="1">
      <alignment horizontal="right" vertical="center"/>
    </xf>
    <xf numFmtId="0" fontId="6" fillId="35" borderId="21" xfId="0" applyFont="1" applyFill="1" applyBorder="1" applyAlignment="1">
      <alignment horizontal="center" vertical="center"/>
    </xf>
    <xf numFmtId="4" fontId="6" fillId="35" borderId="21" xfId="0" applyNumberFormat="1" applyFont="1" applyFill="1" applyBorder="1" applyAlignment="1">
      <alignment horizontal="center" vertical="center"/>
    </xf>
    <xf numFmtId="4" fontId="6" fillId="35" borderId="21" xfId="0" applyNumberFormat="1" applyFont="1" applyFill="1" applyBorder="1" applyAlignment="1">
      <alignment horizontal="right" vertical="center"/>
    </xf>
    <xf numFmtId="0" fontId="7" fillId="35" borderId="21" xfId="0" applyFont="1" applyFill="1" applyBorder="1" applyAlignment="1">
      <alignment vertical="center"/>
    </xf>
    <xf numFmtId="62" fontId="6" fillId="33" borderId="13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6" fillId="35" borderId="35" xfId="0" applyFont="1" applyFill="1" applyBorder="1" applyAlignment="1">
      <alignment horizontal="right"/>
    </xf>
    <xf numFmtId="0" fontId="6" fillId="35" borderId="36" xfId="0" applyFont="1" applyFill="1" applyBorder="1" applyAlignment="1">
      <alignment horizontal="right"/>
    </xf>
    <xf numFmtId="200" fontId="6" fillId="35" borderId="20" xfId="0" applyNumberFormat="1" applyFont="1" applyFill="1" applyBorder="1" applyAlignment="1">
      <alignment horizontal="right"/>
    </xf>
    <xf numFmtId="0" fontId="7" fillId="35" borderId="36" xfId="0" applyFont="1" applyFill="1" applyBorder="1" applyAlignment="1">
      <alignment horizontal="right"/>
    </xf>
    <xf numFmtId="0" fontId="7" fillId="35" borderId="37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65" fillId="0" borderId="29" xfId="0" applyFont="1" applyBorder="1" applyAlignment="1">
      <alignment horizontal="center"/>
    </xf>
    <xf numFmtId="0" fontId="65" fillId="0" borderId="30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4" fillId="33" borderId="29" xfId="0" applyFont="1" applyFill="1" applyBorder="1" applyAlignment="1">
      <alignment horizontal="center" vertical="center"/>
    </xf>
    <xf numFmtId="0" fontId="64" fillId="33" borderId="30" xfId="0" applyFont="1" applyFill="1" applyBorder="1" applyAlignment="1">
      <alignment horizontal="center" vertical="center"/>
    </xf>
    <xf numFmtId="0" fontId="64" fillId="33" borderId="27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5" fillId="0" borderId="0" xfId="0" applyFont="1" applyAlignment="1">
      <alignment horizontal="left"/>
    </xf>
    <xf numFmtId="0" fontId="65" fillId="0" borderId="28" xfId="0" applyFont="1" applyBorder="1" applyAlignment="1">
      <alignment horizontal="left"/>
    </xf>
    <xf numFmtId="0" fontId="65" fillId="0" borderId="0" xfId="0" applyFont="1" applyAlignment="1">
      <alignment horizontal="left" vertical="center"/>
    </xf>
    <xf numFmtId="0" fontId="65" fillId="33" borderId="13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5" fillId="0" borderId="28" xfId="0" applyFont="1" applyBorder="1" applyAlignment="1">
      <alignment horizontal="left" vertical="center"/>
    </xf>
    <xf numFmtId="0" fontId="64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top"/>
    </xf>
    <xf numFmtId="0" fontId="66" fillId="0" borderId="14" xfId="0" applyFont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200" fontId="7" fillId="34" borderId="11" xfId="33" applyNumberFormat="1" applyFont="1" applyFill="1" applyBorder="1" applyAlignment="1">
      <alignment horizontal="left" vertical="top"/>
    </xf>
    <xf numFmtId="200" fontId="7" fillId="34" borderId="12" xfId="33" applyNumberFormat="1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30</xdr:row>
      <xdr:rowOff>38100</xdr:rowOff>
    </xdr:from>
    <xdr:ext cx="76200" cy="200025"/>
    <xdr:sp fLocksText="0">
      <xdr:nvSpPr>
        <xdr:cNvPr id="1" name="Text Box 10"/>
        <xdr:cNvSpPr txBox="1">
          <a:spLocks noChangeArrowheads="1"/>
        </xdr:cNvSpPr>
      </xdr:nvSpPr>
      <xdr:spPr>
        <a:xfrm>
          <a:off x="73533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28</xdr:row>
      <xdr:rowOff>114300</xdr:rowOff>
    </xdr:from>
    <xdr:ext cx="76200" cy="200025"/>
    <xdr:sp fLocksText="0">
      <xdr:nvSpPr>
        <xdr:cNvPr id="2" name="Text Box 12"/>
        <xdr:cNvSpPr txBox="1">
          <a:spLocks noChangeArrowheads="1"/>
        </xdr:cNvSpPr>
      </xdr:nvSpPr>
      <xdr:spPr>
        <a:xfrm>
          <a:off x="6429375" y="744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66</xdr:row>
      <xdr:rowOff>0</xdr:rowOff>
    </xdr:from>
    <xdr:to>
      <xdr:col>5</xdr:col>
      <xdr:colOff>952500</xdr:colOff>
      <xdr:row>66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9001125" y="182308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695325</xdr:colOff>
      <xdr:row>101</xdr:row>
      <xdr:rowOff>257175</xdr:rowOff>
    </xdr:from>
    <xdr:to>
      <xdr:col>5</xdr:col>
      <xdr:colOff>952500</xdr:colOff>
      <xdr:row>102</xdr:row>
      <xdr:rowOff>276225</xdr:rowOff>
    </xdr:to>
    <xdr:sp fLocksText="0">
      <xdr:nvSpPr>
        <xdr:cNvPr id="4" name="Text Box 19"/>
        <xdr:cNvSpPr txBox="1">
          <a:spLocks noChangeArrowheads="1"/>
        </xdr:cNvSpPr>
      </xdr:nvSpPr>
      <xdr:spPr>
        <a:xfrm>
          <a:off x="9001125" y="2852737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118</xdr:row>
      <xdr:rowOff>161925</xdr:rowOff>
    </xdr:from>
    <xdr:to>
      <xdr:col>5</xdr:col>
      <xdr:colOff>933450</xdr:colOff>
      <xdr:row>120</xdr:row>
      <xdr:rowOff>19050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8982075" y="331851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5</xdr:col>
      <xdr:colOff>514350</xdr:colOff>
      <xdr:row>145</xdr:row>
      <xdr:rowOff>66675</xdr:rowOff>
    </xdr:from>
    <xdr:ext cx="76200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8820150" y="403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145</xdr:row>
      <xdr:rowOff>38100</xdr:rowOff>
    </xdr:from>
    <xdr:ext cx="76200" cy="200025"/>
    <xdr:sp fLocksText="0">
      <xdr:nvSpPr>
        <xdr:cNvPr id="7" name="Text Box 10"/>
        <xdr:cNvSpPr txBox="1">
          <a:spLocks noChangeArrowheads="1"/>
        </xdr:cNvSpPr>
      </xdr:nvSpPr>
      <xdr:spPr>
        <a:xfrm>
          <a:off x="7353300" y="4028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143</xdr:row>
      <xdr:rowOff>114300</xdr:rowOff>
    </xdr:from>
    <xdr:ext cx="76200" cy="200025"/>
    <xdr:sp fLocksText="0">
      <xdr:nvSpPr>
        <xdr:cNvPr id="8" name="Text Box 12"/>
        <xdr:cNvSpPr txBox="1">
          <a:spLocks noChangeArrowheads="1"/>
        </xdr:cNvSpPr>
      </xdr:nvSpPr>
      <xdr:spPr>
        <a:xfrm>
          <a:off x="6429375" y="397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151</xdr:row>
      <xdr:rowOff>57150</xdr:rowOff>
    </xdr:from>
    <xdr:to>
      <xdr:col>5</xdr:col>
      <xdr:colOff>952500</xdr:colOff>
      <xdr:row>151</xdr:row>
      <xdr:rowOff>276225</xdr:rowOff>
    </xdr:to>
    <xdr:sp fLocksText="0">
      <xdr:nvSpPr>
        <xdr:cNvPr id="9" name="Text Box 14"/>
        <xdr:cNvSpPr txBox="1">
          <a:spLocks noChangeArrowheads="1"/>
        </xdr:cNvSpPr>
      </xdr:nvSpPr>
      <xdr:spPr>
        <a:xfrm>
          <a:off x="9001125" y="420147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164</xdr:row>
      <xdr:rowOff>76200</xdr:rowOff>
    </xdr:from>
    <xdr:to>
      <xdr:col>5</xdr:col>
      <xdr:colOff>933450</xdr:colOff>
      <xdr:row>164</xdr:row>
      <xdr:rowOff>285750</xdr:rowOff>
    </xdr:to>
    <xdr:sp fLocksText="0">
      <xdr:nvSpPr>
        <xdr:cNvPr id="10" name="Text Box 15"/>
        <xdr:cNvSpPr txBox="1">
          <a:spLocks noChangeArrowheads="1"/>
        </xdr:cNvSpPr>
      </xdr:nvSpPr>
      <xdr:spPr>
        <a:xfrm>
          <a:off x="8982075" y="457485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175</xdr:row>
      <xdr:rowOff>0</xdr:rowOff>
    </xdr:from>
    <xdr:to>
      <xdr:col>5</xdr:col>
      <xdr:colOff>952500</xdr:colOff>
      <xdr:row>175</xdr:row>
      <xdr:rowOff>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9001125" y="488156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695325</xdr:colOff>
      <xdr:row>181</xdr:row>
      <xdr:rowOff>57150</xdr:rowOff>
    </xdr:from>
    <xdr:to>
      <xdr:col>5</xdr:col>
      <xdr:colOff>952500</xdr:colOff>
      <xdr:row>181</xdr:row>
      <xdr:rowOff>276225</xdr:rowOff>
    </xdr:to>
    <xdr:sp fLocksText="0">
      <xdr:nvSpPr>
        <xdr:cNvPr id="12" name="Text Box 17"/>
        <xdr:cNvSpPr txBox="1">
          <a:spLocks noChangeArrowheads="1"/>
        </xdr:cNvSpPr>
      </xdr:nvSpPr>
      <xdr:spPr>
        <a:xfrm>
          <a:off x="9001125" y="505872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193</xdr:row>
      <xdr:rowOff>285750</xdr:rowOff>
    </xdr:from>
    <xdr:to>
      <xdr:col>5</xdr:col>
      <xdr:colOff>952500</xdr:colOff>
      <xdr:row>194</xdr:row>
      <xdr:rowOff>276225</xdr:rowOff>
    </xdr:to>
    <xdr:sp fLocksText="0">
      <xdr:nvSpPr>
        <xdr:cNvPr id="13" name="Text Box 18"/>
        <xdr:cNvSpPr txBox="1">
          <a:spLocks noChangeArrowheads="1"/>
        </xdr:cNvSpPr>
      </xdr:nvSpPr>
      <xdr:spPr>
        <a:xfrm>
          <a:off x="9001125" y="542448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200</xdr:row>
      <xdr:rowOff>257175</xdr:rowOff>
    </xdr:from>
    <xdr:to>
      <xdr:col>5</xdr:col>
      <xdr:colOff>952500</xdr:colOff>
      <xdr:row>201</xdr:row>
      <xdr:rowOff>276225</xdr:rowOff>
    </xdr:to>
    <xdr:sp fLocksText="0">
      <xdr:nvSpPr>
        <xdr:cNvPr id="14" name="Text Box 19"/>
        <xdr:cNvSpPr txBox="1">
          <a:spLocks noChangeArrowheads="1"/>
        </xdr:cNvSpPr>
      </xdr:nvSpPr>
      <xdr:spPr>
        <a:xfrm>
          <a:off x="9001125" y="56216550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82</xdr:row>
      <xdr:rowOff>57150</xdr:rowOff>
    </xdr:from>
    <xdr:to>
      <xdr:col>5</xdr:col>
      <xdr:colOff>952500</xdr:colOff>
      <xdr:row>82</xdr:row>
      <xdr:rowOff>276225</xdr:rowOff>
    </xdr:to>
    <xdr:sp fLocksText="0">
      <xdr:nvSpPr>
        <xdr:cNvPr id="15" name="Text Box 17"/>
        <xdr:cNvSpPr txBox="1">
          <a:spLocks noChangeArrowheads="1"/>
        </xdr:cNvSpPr>
      </xdr:nvSpPr>
      <xdr:spPr>
        <a:xfrm>
          <a:off x="9001125" y="228790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9525</xdr:colOff>
      <xdr:row>44</xdr:row>
      <xdr:rowOff>0</xdr:rowOff>
    </xdr:from>
    <xdr:ext cx="285750" cy="361950"/>
    <xdr:sp fLocksText="0">
      <xdr:nvSpPr>
        <xdr:cNvPr id="1" name="Text Box 14"/>
        <xdr:cNvSpPr txBox="1">
          <a:spLocks noChangeArrowheads="1"/>
        </xdr:cNvSpPr>
      </xdr:nvSpPr>
      <xdr:spPr>
        <a:xfrm>
          <a:off x="9077325" y="9182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56</xdr:row>
      <xdr:rowOff>0</xdr:rowOff>
    </xdr:from>
    <xdr:ext cx="285750" cy="361950"/>
    <xdr:sp fLocksText="0">
      <xdr:nvSpPr>
        <xdr:cNvPr id="2" name="Text Box 15"/>
        <xdr:cNvSpPr txBox="1">
          <a:spLocks noChangeArrowheads="1"/>
        </xdr:cNvSpPr>
      </xdr:nvSpPr>
      <xdr:spPr>
        <a:xfrm>
          <a:off x="9020175" y="120396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93</xdr:row>
      <xdr:rowOff>0</xdr:rowOff>
    </xdr:from>
    <xdr:ext cx="285750" cy="361950"/>
    <xdr:sp fLocksText="0">
      <xdr:nvSpPr>
        <xdr:cNvPr id="3" name="Text Box 14"/>
        <xdr:cNvSpPr txBox="1">
          <a:spLocks noChangeArrowheads="1"/>
        </xdr:cNvSpPr>
      </xdr:nvSpPr>
      <xdr:spPr>
        <a:xfrm>
          <a:off x="9077325" y="197072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285750" cy="361950"/>
    <xdr:sp fLocksText="0">
      <xdr:nvSpPr>
        <xdr:cNvPr id="4" name="Text Box 14"/>
        <xdr:cNvSpPr txBox="1">
          <a:spLocks noChangeArrowheads="1"/>
        </xdr:cNvSpPr>
      </xdr:nvSpPr>
      <xdr:spPr>
        <a:xfrm>
          <a:off x="9077325" y="216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83</xdr:row>
      <xdr:rowOff>0</xdr:rowOff>
    </xdr:from>
    <xdr:ext cx="285750" cy="361950"/>
    <xdr:sp fLocksText="0">
      <xdr:nvSpPr>
        <xdr:cNvPr id="5" name="Text Box 15"/>
        <xdr:cNvSpPr txBox="1">
          <a:spLocks noChangeArrowheads="1"/>
        </xdr:cNvSpPr>
      </xdr:nvSpPr>
      <xdr:spPr>
        <a:xfrm>
          <a:off x="9020175" y="17935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67</xdr:row>
      <xdr:rowOff>0</xdr:rowOff>
    </xdr:from>
    <xdr:ext cx="285750" cy="361950"/>
    <xdr:sp fLocksText="0">
      <xdr:nvSpPr>
        <xdr:cNvPr id="6" name="Text Box 14"/>
        <xdr:cNvSpPr txBox="1">
          <a:spLocks noChangeArrowheads="1"/>
        </xdr:cNvSpPr>
      </xdr:nvSpPr>
      <xdr:spPr>
        <a:xfrm>
          <a:off x="9077325" y="14125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56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172575" y="122872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29725" y="122872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8</xdr:row>
      <xdr:rowOff>123825</xdr:rowOff>
    </xdr:from>
    <xdr:to>
      <xdr:col>18</xdr:col>
      <xdr:colOff>0</xdr:colOff>
      <xdr:row>8</xdr:row>
      <xdr:rowOff>133350</xdr:rowOff>
    </xdr:to>
    <xdr:sp>
      <xdr:nvSpPr>
        <xdr:cNvPr id="3" name="Line 32"/>
        <xdr:cNvSpPr>
          <a:spLocks/>
        </xdr:cNvSpPr>
      </xdr:nvSpPr>
      <xdr:spPr>
        <a:xfrm flipV="1">
          <a:off x="7086600" y="2028825"/>
          <a:ext cx="2409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209550</xdr:colOff>
      <xdr:row>56</xdr:row>
      <xdr:rowOff>0</xdr:rowOff>
    </xdr:from>
    <xdr:ext cx="628650" cy="285750"/>
    <xdr:sp fLocksText="0">
      <xdr:nvSpPr>
        <xdr:cNvPr id="4" name="Text Box 34"/>
        <xdr:cNvSpPr txBox="1">
          <a:spLocks noChangeArrowheads="1"/>
        </xdr:cNvSpPr>
      </xdr:nvSpPr>
      <xdr:spPr>
        <a:xfrm>
          <a:off x="9172575" y="122872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56</xdr:row>
      <xdr:rowOff>0</xdr:rowOff>
    </xdr:from>
    <xdr:ext cx="971550" cy="285750"/>
    <xdr:sp fLocksText="0">
      <xdr:nvSpPr>
        <xdr:cNvPr id="5" name="Text Box 37"/>
        <xdr:cNvSpPr txBox="1">
          <a:spLocks noChangeArrowheads="1"/>
        </xdr:cNvSpPr>
      </xdr:nvSpPr>
      <xdr:spPr>
        <a:xfrm>
          <a:off x="9220200" y="1228725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10</xdr:row>
      <xdr:rowOff>0</xdr:rowOff>
    </xdr:from>
    <xdr:ext cx="971550" cy="361950"/>
    <xdr:sp fLocksText="0">
      <xdr:nvSpPr>
        <xdr:cNvPr id="6" name="Text Box 37"/>
        <xdr:cNvSpPr txBox="1">
          <a:spLocks noChangeArrowheads="1"/>
        </xdr:cNvSpPr>
      </xdr:nvSpPr>
      <xdr:spPr>
        <a:xfrm>
          <a:off x="9220200" y="23812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56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20200" y="122872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56</xdr:row>
      <xdr:rowOff>0</xdr:rowOff>
    </xdr:from>
    <xdr:ext cx="971550" cy="361950"/>
    <xdr:sp fLocksText="0">
      <xdr:nvSpPr>
        <xdr:cNvPr id="8" name="Text Box 37"/>
        <xdr:cNvSpPr txBox="1">
          <a:spLocks noChangeArrowheads="1"/>
        </xdr:cNvSpPr>
      </xdr:nvSpPr>
      <xdr:spPr>
        <a:xfrm>
          <a:off x="9220200" y="122872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8</xdr:row>
      <xdr:rowOff>123825</xdr:rowOff>
    </xdr:from>
    <xdr:to>
      <xdr:col>18</xdr:col>
      <xdr:colOff>0</xdr:colOff>
      <xdr:row>8</xdr:row>
      <xdr:rowOff>133350</xdr:rowOff>
    </xdr:to>
    <xdr:sp>
      <xdr:nvSpPr>
        <xdr:cNvPr id="9" name="Line 32"/>
        <xdr:cNvSpPr>
          <a:spLocks/>
        </xdr:cNvSpPr>
      </xdr:nvSpPr>
      <xdr:spPr>
        <a:xfrm flipV="1">
          <a:off x="7086600" y="2028825"/>
          <a:ext cx="2409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6</xdr:row>
      <xdr:rowOff>57150</xdr:rowOff>
    </xdr:from>
    <xdr:to>
      <xdr:col>35</xdr:col>
      <xdr:colOff>28575</xdr:colOff>
      <xdr:row>6</xdr:row>
      <xdr:rowOff>66675</xdr:rowOff>
    </xdr:to>
    <xdr:sp>
      <xdr:nvSpPr>
        <xdr:cNvPr id="10" name="Line 32"/>
        <xdr:cNvSpPr>
          <a:spLocks/>
        </xdr:cNvSpPr>
      </xdr:nvSpPr>
      <xdr:spPr>
        <a:xfrm flipV="1">
          <a:off x="17506950" y="1485900"/>
          <a:ext cx="2381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66</xdr:row>
      <xdr:rowOff>0</xdr:rowOff>
    </xdr:from>
    <xdr:ext cx="971550" cy="361950"/>
    <xdr:sp fLocksText="0">
      <xdr:nvSpPr>
        <xdr:cNvPr id="11" name="Text Box 37"/>
        <xdr:cNvSpPr txBox="1">
          <a:spLocks noChangeArrowheads="1"/>
        </xdr:cNvSpPr>
      </xdr:nvSpPr>
      <xdr:spPr>
        <a:xfrm>
          <a:off x="9220200" y="1466850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64</xdr:row>
      <xdr:rowOff>123825</xdr:rowOff>
    </xdr:from>
    <xdr:to>
      <xdr:col>18</xdr:col>
      <xdr:colOff>19050</xdr:colOff>
      <xdr:row>64</xdr:row>
      <xdr:rowOff>133350</xdr:rowOff>
    </xdr:to>
    <xdr:sp>
      <xdr:nvSpPr>
        <xdr:cNvPr id="12" name="Line 32"/>
        <xdr:cNvSpPr>
          <a:spLocks/>
        </xdr:cNvSpPr>
      </xdr:nvSpPr>
      <xdr:spPr>
        <a:xfrm flipV="1">
          <a:off x="7086600" y="14316075"/>
          <a:ext cx="2428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64</xdr:row>
      <xdr:rowOff>123825</xdr:rowOff>
    </xdr:from>
    <xdr:to>
      <xdr:col>18</xdr:col>
      <xdr:colOff>19050</xdr:colOff>
      <xdr:row>64</xdr:row>
      <xdr:rowOff>133350</xdr:rowOff>
    </xdr:to>
    <xdr:sp>
      <xdr:nvSpPr>
        <xdr:cNvPr id="13" name="Line 32"/>
        <xdr:cNvSpPr>
          <a:spLocks/>
        </xdr:cNvSpPr>
      </xdr:nvSpPr>
      <xdr:spPr>
        <a:xfrm flipV="1">
          <a:off x="7086600" y="14316075"/>
          <a:ext cx="2428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36</xdr:row>
      <xdr:rowOff>123825</xdr:rowOff>
    </xdr:from>
    <xdr:to>
      <xdr:col>18</xdr:col>
      <xdr:colOff>0</xdr:colOff>
      <xdr:row>36</xdr:row>
      <xdr:rowOff>133350</xdr:rowOff>
    </xdr:to>
    <xdr:sp>
      <xdr:nvSpPr>
        <xdr:cNvPr id="14" name="Line 32"/>
        <xdr:cNvSpPr>
          <a:spLocks/>
        </xdr:cNvSpPr>
      </xdr:nvSpPr>
      <xdr:spPr>
        <a:xfrm flipV="1">
          <a:off x="7086600" y="8696325"/>
          <a:ext cx="2409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38</xdr:row>
      <xdr:rowOff>0</xdr:rowOff>
    </xdr:from>
    <xdr:ext cx="971550" cy="361950"/>
    <xdr:sp fLocksText="0">
      <xdr:nvSpPr>
        <xdr:cNvPr id="15" name="Text Box 37"/>
        <xdr:cNvSpPr txBox="1">
          <a:spLocks noChangeArrowheads="1"/>
        </xdr:cNvSpPr>
      </xdr:nvSpPr>
      <xdr:spPr>
        <a:xfrm>
          <a:off x="9220200" y="90487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36</xdr:row>
      <xdr:rowOff>123825</xdr:rowOff>
    </xdr:from>
    <xdr:to>
      <xdr:col>18</xdr:col>
      <xdr:colOff>0</xdr:colOff>
      <xdr:row>36</xdr:row>
      <xdr:rowOff>133350</xdr:rowOff>
    </xdr:to>
    <xdr:sp>
      <xdr:nvSpPr>
        <xdr:cNvPr id="16" name="Line 32"/>
        <xdr:cNvSpPr>
          <a:spLocks/>
        </xdr:cNvSpPr>
      </xdr:nvSpPr>
      <xdr:spPr>
        <a:xfrm flipV="1">
          <a:off x="7086600" y="8696325"/>
          <a:ext cx="2409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34</xdr:row>
      <xdr:rowOff>57150</xdr:rowOff>
    </xdr:from>
    <xdr:to>
      <xdr:col>35</xdr:col>
      <xdr:colOff>28575</xdr:colOff>
      <xdr:row>34</xdr:row>
      <xdr:rowOff>66675</xdr:rowOff>
    </xdr:to>
    <xdr:sp>
      <xdr:nvSpPr>
        <xdr:cNvPr id="17" name="Line 32"/>
        <xdr:cNvSpPr>
          <a:spLocks/>
        </xdr:cNvSpPr>
      </xdr:nvSpPr>
      <xdr:spPr>
        <a:xfrm flipV="1">
          <a:off x="17506950" y="8153400"/>
          <a:ext cx="2381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24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57340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57340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24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57340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24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573405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2096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10</xdr:row>
      <xdr:rowOff>85725</xdr:rowOff>
    </xdr:from>
    <xdr:to>
      <xdr:col>18</xdr:col>
      <xdr:colOff>19050</xdr:colOff>
      <xdr:row>10</xdr:row>
      <xdr:rowOff>104775</xdr:rowOff>
    </xdr:to>
    <xdr:sp>
      <xdr:nvSpPr>
        <xdr:cNvPr id="6" name="Line 32"/>
        <xdr:cNvSpPr>
          <a:spLocks/>
        </xdr:cNvSpPr>
      </xdr:nvSpPr>
      <xdr:spPr>
        <a:xfrm flipV="1">
          <a:off x="7153275" y="2486025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12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28765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31</xdr:row>
      <xdr:rowOff>0</xdr:rowOff>
    </xdr:from>
    <xdr:ext cx="971550" cy="361950"/>
    <xdr:sp fLocksText="0">
      <xdr:nvSpPr>
        <xdr:cNvPr id="8" name="Text Box 37"/>
        <xdr:cNvSpPr txBox="1">
          <a:spLocks noChangeArrowheads="1"/>
        </xdr:cNvSpPr>
      </xdr:nvSpPr>
      <xdr:spPr>
        <a:xfrm>
          <a:off x="9286875" y="74199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209550</xdr:colOff>
      <xdr:row>36</xdr:row>
      <xdr:rowOff>123825</xdr:rowOff>
    </xdr:from>
    <xdr:to>
      <xdr:col>17</xdr:col>
      <xdr:colOff>266700</xdr:colOff>
      <xdr:row>36</xdr:row>
      <xdr:rowOff>142875</xdr:rowOff>
    </xdr:to>
    <xdr:sp>
      <xdr:nvSpPr>
        <xdr:cNvPr id="9" name="Line 32"/>
        <xdr:cNvSpPr>
          <a:spLocks/>
        </xdr:cNvSpPr>
      </xdr:nvSpPr>
      <xdr:spPr>
        <a:xfrm flipV="1">
          <a:off x="7134225" y="8734425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41</xdr:row>
      <xdr:rowOff>0</xdr:rowOff>
    </xdr:from>
    <xdr:ext cx="971550" cy="361950"/>
    <xdr:sp fLocksText="0">
      <xdr:nvSpPr>
        <xdr:cNvPr id="10" name="Text Box 37"/>
        <xdr:cNvSpPr txBox="1">
          <a:spLocks noChangeArrowheads="1"/>
        </xdr:cNvSpPr>
      </xdr:nvSpPr>
      <xdr:spPr>
        <a:xfrm>
          <a:off x="9286875" y="98012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9525</xdr:colOff>
      <xdr:row>38</xdr:row>
      <xdr:rowOff>228600</xdr:rowOff>
    </xdr:from>
    <xdr:to>
      <xdr:col>18</xdr:col>
      <xdr:colOff>9525</xdr:colOff>
      <xdr:row>39</xdr:row>
      <xdr:rowOff>9525</xdr:rowOff>
    </xdr:to>
    <xdr:sp>
      <xdr:nvSpPr>
        <xdr:cNvPr id="11" name="Line 32"/>
        <xdr:cNvSpPr>
          <a:spLocks/>
        </xdr:cNvSpPr>
      </xdr:nvSpPr>
      <xdr:spPr>
        <a:xfrm flipV="1">
          <a:off x="7143750" y="9315450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29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6943725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6943725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29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6943725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6943725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2096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171450</xdr:colOff>
      <xdr:row>13</xdr:row>
      <xdr:rowOff>85725</xdr:rowOff>
    </xdr:from>
    <xdr:to>
      <xdr:col>17</xdr:col>
      <xdr:colOff>209550</xdr:colOff>
      <xdr:row>13</xdr:row>
      <xdr:rowOff>95250</xdr:rowOff>
    </xdr:to>
    <xdr:sp>
      <xdr:nvSpPr>
        <xdr:cNvPr id="6" name="Line 32"/>
        <xdr:cNvSpPr>
          <a:spLocks/>
        </xdr:cNvSpPr>
      </xdr:nvSpPr>
      <xdr:spPr>
        <a:xfrm>
          <a:off x="7096125" y="3200400"/>
          <a:ext cx="2409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15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35909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16</xdr:row>
      <xdr:rowOff>0</xdr:rowOff>
    </xdr:from>
    <xdr:ext cx="971550" cy="361950"/>
    <xdr:sp fLocksText="0">
      <xdr:nvSpPr>
        <xdr:cNvPr id="8" name="Text Box 37"/>
        <xdr:cNvSpPr txBox="1">
          <a:spLocks noChangeArrowheads="1"/>
        </xdr:cNvSpPr>
      </xdr:nvSpPr>
      <xdr:spPr>
        <a:xfrm>
          <a:off x="9286875" y="38290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971550" cy="361950"/>
    <xdr:sp fLocksText="0">
      <xdr:nvSpPr>
        <xdr:cNvPr id="9" name="Text Box 37"/>
        <xdr:cNvSpPr txBox="1">
          <a:spLocks noChangeArrowheads="1"/>
        </xdr:cNvSpPr>
      </xdr:nvSpPr>
      <xdr:spPr>
        <a:xfrm>
          <a:off x="9286875" y="69437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971550" cy="361950"/>
    <xdr:sp fLocksText="0">
      <xdr:nvSpPr>
        <xdr:cNvPr id="10" name="Text Box 37"/>
        <xdr:cNvSpPr txBox="1">
          <a:spLocks noChangeArrowheads="1"/>
        </xdr:cNvSpPr>
      </xdr:nvSpPr>
      <xdr:spPr>
        <a:xfrm>
          <a:off x="9286875" y="69437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971550" cy="361950"/>
    <xdr:sp fLocksText="0">
      <xdr:nvSpPr>
        <xdr:cNvPr id="11" name="Text Box 37"/>
        <xdr:cNvSpPr txBox="1">
          <a:spLocks noChangeArrowheads="1"/>
        </xdr:cNvSpPr>
      </xdr:nvSpPr>
      <xdr:spPr>
        <a:xfrm>
          <a:off x="9286875" y="69437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971550" cy="361950"/>
    <xdr:sp fLocksText="0">
      <xdr:nvSpPr>
        <xdr:cNvPr id="12" name="Text Box 37"/>
        <xdr:cNvSpPr txBox="1">
          <a:spLocks noChangeArrowheads="1"/>
        </xdr:cNvSpPr>
      </xdr:nvSpPr>
      <xdr:spPr>
        <a:xfrm>
          <a:off x="9286875" y="69437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971550" cy="361950"/>
    <xdr:sp fLocksText="0">
      <xdr:nvSpPr>
        <xdr:cNvPr id="13" name="Text Box 37"/>
        <xdr:cNvSpPr txBox="1">
          <a:spLocks noChangeArrowheads="1"/>
        </xdr:cNvSpPr>
      </xdr:nvSpPr>
      <xdr:spPr>
        <a:xfrm>
          <a:off x="9286875" y="69437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200025</xdr:colOff>
      <xdr:row>10</xdr:row>
      <xdr:rowOff>9525</xdr:rowOff>
    </xdr:from>
    <xdr:to>
      <xdr:col>17</xdr:col>
      <xdr:colOff>247650</xdr:colOff>
      <xdr:row>10</xdr:row>
      <xdr:rowOff>19050</xdr:rowOff>
    </xdr:to>
    <xdr:sp>
      <xdr:nvSpPr>
        <xdr:cNvPr id="14" name="Line 32"/>
        <xdr:cNvSpPr>
          <a:spLocks/>
        </xdr:cNvSpPr>
      </xdr:nvSpPr>
      <xdr:spPr>
        <a:xfrm>
          <a:off x="7124700" y="2409825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21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5019675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5019675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21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5019675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21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5019675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2096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200025</xdr:colOff>
      <xdr:row>10</xdr:row>
      <xdr:rowOff>123825</xdr:rowOff>
    </xdr:from>
    <xdr:to>
      <xdr:col>17</xdr:col>
      <xdr:colOff>247650</xdr:colOff>
      <xdr:row>10</xdr:row>
      <xdr:rowOff>142875</xdr:rowOff>
    </xdr:to>
    <xdr:sp>
      <xdr:nvSpPr>
        <xdr:cNvPr id="6" name="Line 32"/>
        <xdr:cNvSpPr>
          <a:spLocks/>
        </xdr:cNvSpPr>
      </xdr:nvSpPr>
      <xdr:spPr>
        <a:xfrm flipV="1">
          <a:off x="7124700" y="2524125"/>
          <a:ext cx="2419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12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28765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20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20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20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470535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133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123825</xdr:rowOff>
    </xdr:from>
    <xdr:to>
      <xdr:col>18</xdr:col>
      <xdr:colOff>19050</xdr:colOff>
      <xdr:row>9</xdr:row>
      <xdr:rowOff>142875</xdr:rowOff>
    </xdr:to>
    <xdr:sp>
      <xdr:nvSpPr>
        <xdr:cNvPr id="6" name="Line 32"/>
        <xdr:cNvSpPr>
          <a:spLocks/>
        </xdr:cNvSpPr>
      </xdr:nvSpPr>
      <xdr:spPr>
        <a:xfrm flipV="1">
          <a:off x="7153275" y="2209800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11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25622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29</xdr:row>
      <xdr:rowOff>0</xdr:rowOff>
    </xdr:from>
    <xdr:ext cx="628650" cy="19050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6848475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628650" cy="19050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6848475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29</xdr:row>
      <xdr:rowOff>0</xdr:rowOff>
    </xdr:from>
    <xdr:ext cx="628650" cy="19050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6848475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971550" cy="19050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6848475"/>
          <a:ext cx="971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133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123825</xdr:rowOff>
    </xdr:from>
    <xdr:to>
      <xdr:col>18</xdr:col>
      <xdr:colOff>19050</xdr:colOff>
      <xdr:row>9</xdr:row>
      <xdr:rowOff>142875</xdr:rowOff>
    </xdr:to>
    <xdr:sp>
      <xdr:nvSpPr>
        <xdr:cNvPr id="6" name="Line 32"/>
        <xdr:cNvSpPr>
          <a:spLocks/>
        </xdr:cNvSpPr>
      </xdr:nvSpPr>
      <xdr:spPr>
        <a:xfrm flipV="1">
          <a:off x="7153275" y="2209800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15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35147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24</xdr:row>
      <xdr:rowOff>142875</xdr:rowOff>
    </xdr:from>
    <xdr:to>
      <xdr:col>17</xdr:col>
      <xdr:colOff>28575</xdr:colOff>
      <xdr:row>24</xdr:row>
      <xdr:rowOff>142875</xdr:rowOff>
    </xdr:to>
    <xdr:sp>
      <xdr:nvSpPr>
        <xdr:cNvPr id="1" name="Line 59"/>
        <xdr:cNvSpPr>
          <a:spLocks/>
        </xdr:cNvSpPr>
      </xdr:nvSpPr>
      <xdr:spPr>
        <a:xfrm flipV="1">
          <a:off x="7134225" y="5857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200025</xdr:rowOff>
    </xdr:from>
    <xdr:to>
      <xdr:col>17</xdr:col>
      <xdr:colOff>0</xdr:colOff>
      <xdr:row>31</xdr:row>
      <xdr:rowOff>200025</xdr:rowOff>
    </xdr:to>
    <xdr:sp>
      <xdr:nvSpPr>
        <xdr:cNvPr id="2" name="Line 75"/>
        <xdr:cNvSpPr>
          <a:spLocks/>
        </xdr:cNvSpPr>
      </xdr:nvSpPr>
      <xdr:spPr>
        <a:xfrm flipV="1">
          <a:off x="7077075" y="75819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62</xdr:row>
      <xdr:rowOff>180975</xdr:rowOff>
    </xdr:from>
    <xdr:to>
      <xdr:col>16</xdr:col>
      <xdr:colOff>209550</xdr:colOff>
      <xdr:row>62</xdr:row>
      <xdr:rowOff>190500</xdr:rowOff>
    </xdr:to>
    <xdr:sp>
      <xdr:nvSpPr>
        <xdr:cNvPr id="3" name="Line 88"/>
        <xdr:cNvSpPr>
          <a:spLocks/>
        </xdr:cNvSpPr>
      </xdr:nvSpPr>
      <xdr:spPr>
        <a:xfrm flipV="1">
          <a:off x="7067550" y="149447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114300</xdr:rowOff>
    </xdr:from>
    <xdr:to>
      <xdr:col>15</xdr:col>
      <xdr:colOff>209550</xdr:colOff>
      <xdr:row>19</xdr:row>
      <xdr:rowOff>114300</xdr:rowOff>
    </xdr:to>
    <xdr:sp>
      <xdr:nvSpPr>
        <xdr:cNvPr id="4" name="Line 89"/>
        <xdr:cNvSpPr>
          <a:spLocks/>
        </xdr:cNvSpPr>
      </xdr:nvSpPr>
      <xdr:spPr>
        <a:xfrm flipV="1">
          <a:off x="7143750" y="46386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69</xdr:row>
      <xdr:rowOff>161925</xdr:rowOff>
    </xdr:from>
    <xdr:to>
      <xdr:col>17</xdr:col>
      <xdr:colOff>9525</xdr:colOff>
      <xdr:row>69</xdr:row>
      <xdr:rowOff>171450</xdr:rowOff>
    </xdr:to>
    <xdr:sp>
      <xdr:nvSpPr>
        <xdr:cNvPr id="5" name="Line 91"/>
        <xdr:cNvSpPr>
          <a:spLocks/>
        </xdr:cNvSpPr>
      </xdr:nvSpPr>
      <xdr:spPr>
        <a:xfrm flipV="1">
          <a:off x="7058025" y="16592550"/>
          <a:ext cx="2495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31</xdr:row>
      <xdr:rowOff>0</xdr:rowOff>
    </xdr:from>
    <xdr:ext cx="285750" cy="361950"/>
    <xdr:sp fLocksText="0">
      <xdr:nvSpPr>
        <xdr:cNvPr id="6" name="Text Box 92"/>
        <xdr:cNvSpPr txBox="1">
          <a:spLocks noChangeArrowheads="1"/>
        </xdr:cNvSpPr>
      </xdr:nvSpPr>
      <xdr:spPr>
        <a:xfrm>
          <a:off x="9534525" y="7381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47</xdr:row>
      <xdr:rowOff>0</xdr:rowOff>
    </xdr:from>
    <xdr:ext cx="285750" cy="361950"/>
    <xdr:sp fLocksText="0">
      <xdr:nvSpPr>
        <xdr:cNvPr id="7" name="Text Box 93"/>
        <xdr:cNvSpPr txBox="1">
          <a:spLocks noChangeArrowheads="1"/>
        </xdr:cNvSpPr>
      </xdr:nvSpPr>
      <xdr:spPr>
        <a:xfrm>
          <a:off x="9563100" y="11191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58</xdr:row>
      <xdr:rowOff>19050</xdr:rowOff>
    </xdr:from>
    <xdr:ext cx="285750" cy="361950"/>
    <xdr:sp fLocksText="0">
      <xdr:nvSpPr>
        <xdr:cNvPr id="8" name="Text Box 94"/>
        <xdr:cNvSpPr txBox="1">
          <a:spLocks noChangeArrowheads="1"/>
        </xdr:cNvSpPr>
      </xdr:nvSpPr>
      <xdr:spPr>
        <a:xfrm>
          <a:off x="9563100" y="13830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75</xdr:row>
      <xdr:rowOff>0</xdr:rowOff>
    </xdr:from>
    <xdr:ext cx="285750" cy="361950"/>
    <xdr:sp fLocksText="0">
      <xdr:nvSpPr>
        <xdr:cNvPr id="9" name="Text Box 95"/>
        <xdr:cNvSpPr txBox="1">
          <a:spLocks noChangeArrowheads="1"/>
        </xdr:cNvSpPr>
      </xdr:nvSpPr>
      <xdr:spPr>
        <a:xfrm>
          <a:off x="9410700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88</xdr:row>
      <xdr:rowOff>0</xdr:rowOff>
    </xdr:from>
    <xdr:ext cx="285750" cy="361950"/>
    <xdr:sp fLocksText="0">
      <xdr:nvSpPr>
        <xdr:cNvPr id="10" name="Text Box 96"/>
        <xdr:cNvSpPr txBox="1">
          <a:spLocks noChangeArrowheads="1"/>
        </xdr:cNvSpPr>
      </xdr:nvSpPr>
      <xdr:spPr>
        <a:xfrm>
          <a:off x="9467850" y="209550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96</xdr:row>
      <xdr:rowOff>19050</xdr:rowOff>
    </xdr:from>
    <xdr:ext cx="285750" cy="361950"/>
    <xdr:sp fLocksText="0">
      <xdr:nvSpPr>
        <xdr:cNvPr id="11" name="Text Box 97"/>
        <xdr:cNvSpPr txBox="1">
          <a:spLocks noChangeArrowheads="1"/>
        </xdr:cNvSpPr>
      </xdr:nvSpPr>
      <xdr:spPr>
        <a:xfrm>
          <a:off x="9563100" y="22879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81</xdr:row>
      <xdr:rowOff>161925</xdr:rowOff>
    </xdr:from>
    <xdr:to>
      <xdr:col>17</xdr:col>
      <xdr:colOff>9525</xdr:colOff>
      <xdr:row>81</xdr:row>
      <xdr:rowOff>180975</xdr:rowOff>
    </xdr:to>
    <xdr:sp>
      <xdr:nvSpPr>
        <xdr:cNvPr id="12" name="Line 98"/>
        <xdr:cNvSpPr>
          <a:spLocks/>
        </xdr:cNvSpPr>
      </xdr:nvSpPr>
      <xdr:spPr>
        <a:xfrm flipV="1">
          <a:off x="7105650" y="19450050"/>
          <a:ext cx="2447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78</xdr:row>
      <xdr:rowOff>19050</xdr:rowOff>
    </xdr:from>
    <xdr:ext cx="285750" cy="361950"/>
    <xdr:sp fLocksText="0">
      <xdr:nvSpPr>
        <xdr:cNvPr id="13" name="Text Box 102"/>
        <xdr:cNvSpPr txBox="1">
          <a:spLocks noChangeArrowheads="1"/>
        </xdr:cNvSpPr>
      </xdr:nvSpPr>
      <xdr:spPr>
        <a:xfrm>
          <a:off x="9563100" y="18592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133350</xdr:colOff>
      <xdr:row>52</xdr:row>
      <xdr:rowOff>190500</xdr:rowOff>
    </xdr:from>
    <xdr:to>
      <xdr:col>16</xdr:col>
      <xdr:colOff>209550</xdr:colOff>
      <xdr:row>52</xdr:row>
      <xdr:rowOff>190500</xdr:rowOff>
    </xdr:to>
    <xdr:sp>
      <xdr:nvSpPr>
        <xdr:cNvPr id="14" name="Line 103"/>
        <xdr:cNvSpPr>
          <a:spLocks/>
        </xdr:cNvSpPr>
      </xdr:nvSpPr>
      <xdr:spPr>
        <a:xfrm flipV="1">
          <a:off x="6991350" y="125730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75</xdr:row>
      <xdr:rowOff>171450</xdr:rowOff>
    </xdr:from>
    <xdr:to>
      <xdr:col>17</xdr:col>
      <xdr:colOff>47625</xdr:colOff>
      <xdr:row>75</xdr:row>
      <xdr:rowOff>190500</xdr:rowOff>
    </xdr:to>
    <xdr:sp>
      <xdr:nvSpPr>
        <xdr:cNvPr id="15" name="Line 104"/>
        <xdr:cNvSpPr>
          <a:spLocks/>
        </xdr:cNvSpPr>
      </xdr:nvSpPr>
      <xdr:spPr>
        <a:xfrm flipV="1">
          <a:off x="7124700" y="18030825"/>
          <a:ext cx="2466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</xdr:row>
      <xdr:rowOff>180975</xdr:rowOff>
    </xdr:from>
    <xdr:to>
      <xdr:col>16</xdr:col>
      <xdr:colOff>190500</xdr:colOff>
      <xdr:row>45</xdr:row>
      <xdr:rowOff>180975</xdr:rowOff>
    </xdr:to>
    <xdr:sp>
      <xdr:nvSpPr>
        <xdr:cNvPr id="16" name="Line 105"/>
        <xdr:cNvSpPr>
          <a:spLocks/>
        </xdr:cNvSpPr>
      </xdr:nvSpPr>
      <xdr:spPr>
        <a:xfrm flipV="1">
          <a:off x="7105650" y="108966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38</xdr:row>
      <xdr:rowOff>161925</xdr:rowOff>
    </xdr:from>
    <xdr:to>
      <xdr:col>16</xdr:col>
      <xdr:colOff>161925</xdr:colOff>
      <xdr:row>38</xdr:row>
      <xdr:rowOff>161925</xdr:rowOff>
    </xdr:to>
    <xdr:sp>
      <xdr:nvSpPr>
        <xdr:cNvPr id="17" name="Line 106"/>
        <xdr:cNvSpPr>
          <a:spLocks/>
        </xdr:cNvSpPr>
      </xdr:nvSpPr>
      <xdr:spPr>
        <a:xfrm>
          <a:off x="7172325" y="9210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59</xdr:row>
      <xdr:rowOff>0</xdr:rowOff>
    </xdr:from>
    <xdr:ext cx="285750" cy="361950"/>
    <xdr:sp fLocksText="0">
      <xdr:nvSpPr>
        <xdr:cNvPr id="18" name="Text Box 107"/>
        <xdr:cNvSpPr txBox="1">
          <a:spLocks noChangeArrowheads="1"/>
        </xdr:cNvSpPr>
      </xdr:nvSpPr>
      <xdr:spPr>
        <a:xfrm>
          <a:off x="9534525" y="1404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75</xdr:row>
      <xdr:rowOff>0</xdr:rowOff>
    </xdr:from>
    <xdr:ext cx="285750" cy="361950"/>
    <xdr:sp fLocksText="0">
      <xdr:nvSpPr>
        <xdr:cNvPr id="19" name="Text Box 108"/>
        <xdr:cNvSpPr txBox="1">
          <a:spLocks noChangeArrowheads="1"/>
        </xdr:cNvSpPr>
      </xdr:nvSpPr>
      <xdr:spPr>
        <a:xfrm>
          <a:off x="9563100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438150</xdr:colOff>
      <xdr:row>152</xdr:row>
      <xdr:rowOff>152400</xdr:rowOff>
    </xdr:from>
    <xdr:to>
      <xdr:col>33</xdr:col>
      <xdr:colOff>571500</xdr:colOff>
      <xdr:row>152</xdr:row>
      <xdr:rowOff>152400</xdr:rowOff>
    </xdr:to>
    <xdr:sp>
      <xdr:nvSpPr>
        <xdr:cNvPr id="20" name="Line 109"/>
        <xdr:cNvSpPr>
          <a:spLocks/>
        </xdr:cNvSpPr>
      </xdr:nvSpPr>
      <xdr:spPr>
        <a:xfrm>
          <a:off x="18145125" y="363474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139</xdr:row>
      <xdr:rowOff>0</xdr:rowOff>
    </xdr:from>
    <xdr:ext cx="285750" cy="361950"/>
    <xdr:sp fLocksText="0">
      <xdr:nvSpPr>
        <xdr:cNvPr id="21" name="Text Box 92"/>
        <xdr:cNvSpPr txBox="1">
          <a:spLocks noChangeArrowheads="1"/>
        </xdr:cNvSpPr>
      </xdr:nvSpPr>
      <xdr:spPr>
        <a:xfrm>
          <a:off x="9534525" y="3309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157</xdr:row>
      <xdr:rowOff>0</xdr:rowOff>
    </xdr:from>
    <xdr:ext cx="285750" cy="361950"/>
    <xdr:sp fLocksText="0">
      <xdr:nvSpPr>
        <xdr:cNvPr id="22" name="Text Box 93"/>
        <xdr:cNvSpPr txBox="1">
          <a:spLocks noChangeArrowheads="1"/>
        </xdr:cNvSpPr>
      </xdr:nvSpPr>
      <xdr:spPr>
        <a:xfrm>
          <a:off x="9563100" y="373856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171</xdr:row>
      <xdr:rowOff>19050</xdr:rowOff>
    </xdr:from>
    <xdr:ext cx="285750" cy="361950"/>
    <xdr:sp fLocksText="0">
      <xdr:nvSpPr>
        <xdr:cNvPr id="23" name="Text Box 94"/>
        <xdr:cNvSpPr txBox="1">
          <a:spLocks noChangeArrowheads="1"/>
        </xdr:cNvSpPr>
      </xdr:nvSpPr>
      <xdr:spPr>
        <a:xfrm>
          <a:off x="9563100" y="407384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188</xdr:row>
      <xdr:rowOff>228600</xdr:rowOff>
    </xdr:from>
    <xdr:ext cx="285750" cy="361950"/>
    <xdr:sp fLocksText="0">
      <xdr:nvSpPr>
        <xdr:cNvPr id="24" name="Text Box 95"/>
        <xdr:cNvSpPr txBox="1">
          <a:spLocks noChangeArrowheads="1"/>
        </xdr:cNvSpPr>
      </xdr:nvSpPr>
      <xdr:spPr>
        <a:xfrm>
          <a:off x="9410700" y="44996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209</xdr:row>
      <xdr:rowOff>0</xdr:rowOff>
    </xdr:from>
    <xdr:ext cx="285750" cy="361950"/>
    <xdr:sp fLocksText="0">
      <xdr:nvSpPr>
        <xdr:cNvPr id="25" name="Text Box 96"/>
        <xdr:cNvSpPr txBox="1">
          <a:spLocks noChangeArrowheads="1"/>
        </xdr:cNvSpPr>
      </xdr:nvSpPr>
      <xdr:spPr>
        <a:xfrm>
          <a:off x="9467850" y="497681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218</xdr:row>
      <xdr:rowOff>19050</xdr:rowOff>
    </xdr:from>
    <xdr:ext cx="285750" cy="361950"/>
    <xdr:sp fLocksText="0">
      <xdr:nvSpPr>
        <xdr:cNvPr id="26" name="Text Box 97"/>
        <xdr:cNvSpPr txBox="1">
          <a:spLocks noChangeArrowheads="1"/>
        </xdr:cNvSpPr>
      </xdr:nvSpPr>
      <xdr:spPr>
        <a:xfrm>
          <a:off x="9563100" y="51930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201</xdr:row>
      <xdr:rowOff>19050</xdr:rowOff>
    </xdr:from>
    <xdr:ext cx="285750" cy="361950"/>
    <xdr:sp fLocksText="0">
      <xdr:nvSpPr>
        <xdr:cNvPr id="27" name="Text Box 102"/>
        <xdr:cNvSpPr txBox="1">
          <a:spLocks noChangeArrowheads="1"/>
        </xdr:cNvSpPr>
      </xdr:nvSpPr>
      <xdr:spPr>
        <a:xfrm>
          <a:off x="9563100" y="4788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172</xdr:row>
      <xdr:rowOff>0</xdr:rowOff>
    </xdr:from>
    <xdr:ext cx="285750" cy="361950"/>
    <xdr:sp fLocksText="0">
      <xdr:nvSpPr>
        <xdr:cNvPr id="28" name="Text Box 107"/>
        <xdr:cNvSpPr txBox="1">
          <a:spLocks noChangeArrowheads="1"/>
        </xdr:cNvSpPr>
      </xdr:nvSpPr>
      <xdr:spPr>
        <a:xfrm>
          <a:off x="9534525" y="40957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190</xdr:row>
      <xdr:rowOff>0</xdr:rowOff>
    </xdr:from>
    <xdr:ext cx="285750" cy="361950"/>
    <xdr:sp fLocksText="0">
      <xdr:nvSpPr>
        <xdr:cNvPr id="29" name="Text Box 108"/>
        <xdr:cNvSpPr txBox="1">
          <a:spLocks noChangeArrowheads="1"/>
        </xdr:cNvSpPr>
      </xdr:nvSpPr>
      <xdr:spPr>
        <a:xfrm>
          <a:off x="9563100" y="45243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75</xdr:row>
      <xdr:rowOff>0</xdr:rowOff>
    </xdr:from>
    <xdr:ext cx="285750" cy="361950"/>
    <xdr:sp fLocksText="0">
      <xdr:nvSpPr>
        <xdr:cNvPr id="30" name="Text Box 107"/>
        <xdr:cNvSpPr txBox="1">
          <a:spLocks noChangeArrowheads="1"/>
        </xdr:cNvSpPr>
      </xdr:nvSpPr>
      <xdr:spPr>
        <a:xfrm>
          <a:off x="9534525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76200</xdr:colOff>
      <xdr:row>86</xdr:row>
      <xdr:rowOff>142875</xdr:rowOff>
    </xdr:from>
    <xdr:to>
      <xdr:col>16</xdr:col>
      <xdr:colOff>161925</xdr:colOff>
      <xdr:row>86</xdr:row>
      <xdr:rowOff>152400</xdr:rowOff>
    </xdr:to>
    <xdr:sp>
      <xdr:nvSpPr>
        <xdr:cNvPr id="31" name="Line 98"/>
        <xdr:cNvSpPr>
          <a:spLocks/>
        </xdr:cNvSpPr>
      </xdr:nvSpPr>
      <xdr:spPr>
        <a:xfrm>
          <a:off x="7172325" y="20621625"/>
          <a:ext cx="2295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94</xdr:row>
      <xdr:rowOff>0</xdr:rowOff>
    </xdr:from>
    <xdr:ext cx="285750" cy="361950"/>
    <xdr:sp fLocksText="0">
      <xdr:nvSpPr>
        <xdr:cNvPr id="32" name="Text Box 107"/>
        <xdr:cNvSpPr txBox="1">
          <a:spLocks noChangeArrowheads="1"/>
        </xdr:cNvSpPr>
      </xdr:nvSpPr>
      <xdr:spPr>
        <a:xfrm>
          <a:off x="9534525" y="22383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190500</xdr:colOff>
      <xdr:row>97</xdr:row>
      <xdr:rowOff>142875</xdr:rowOff>
    </xdr:from>
    <xdr:to>
      <xdr:col>14</xdr:col>
      <xdr:colOff>228600</xdr:colOff>
      <xdr:row>97</xdr:row>
      <xdr:rowOff>152400</xdr:rowOff>
    </xdr:to>
    <xdr:sp>
      <xdr:nvSpPr>
        <xdr:cNvPr id="33" name="Line 98"/>
        <xdr:cNvSpPr>
          <a:spLocks/>
        </xdr:cNvSpPr>
      </xdr:nvSpPr>
      <xdr:spPr>
        <a:xfrm flipV="1">
          <a:off x="7048500" y="23241000"/>
          <a:ext cx="200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103</xdr:row>
      <xdr:rowOff>114300</xdr:rowOff>
    </xdr:from>
    <xdr:to>
      <xdr:col>15</xdr:col>
      <xdr:colOff>9525</xdr:colOff>
      <xdr:row>103</xdr:row>
      <xdr:rowOff>123825</xdr:rowOff>
    </xdr:to>
    <xdr:sp>
      <xdr:nvSpPr>
        <xdr:cNvPr id="34" name="Line 98"/>
        <xdr:cNvSpPr>
          <a:spLocks/>
        </xdr:cNvSpPr>
      </xdr:nvSpPr>
      <xdr:spPr>
        <a:xfrm flipV="1">
          <a:off x="7077075" y="2464117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114300</xdr:rowOff>
    </xdr:from>
    <xdr:to>
      <xdr:col>17</xdr:col>
      <xdr:colOff>238125</xdr:colOff>
      <xdr:row>7</xdr:row>
      <xdr:rowOff>123825</xdr:rowOff>
    </xdr:to>
    <xdr:sp>
      <xdr:nvSpPr>
        <xdr:cNvPr id="35" name="Line 89"/>
        <xdr:cNvSpPr>
          <a:spLocks/>
        </xdr:cNvSpPr>
      </xdr:nvSpPr>
      <xdr:spPr>
        <a:xfrm>
          <a:off x="7143750" y="1781175"/>
          <a:ext cx="263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133350</xdr:rowOff>
    </xdr:from>
    <xdr:to>
      <xdr:col>17</xdr:col>
      <xdr:colOff>228600</xdr:colOff>
      <xdr:row>9</xdr:row>
      <xdr:rowOff>133350</xdr:rowOff>
    </xdr:to>
    <xdr:sp>
      <xdr:nvSpPr>
        <xdr:cNvPr id="36" name="Line 89"/>
        <xdr:cNvSpPr>
          <a:spLocks/>
        </xdr:cNvSpPr>
      </xdr:nvSpPr>
      <xdr:spPr>
        <a:xfrm flipV="1">
          <a:off x="7639050" y="22764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5</xdr:row>
      <xdr:rowOff>0</xdr:rowOff>
    </xdr:from>
    <xdr:to>
      <xdr:col>6</xdr:col>
      <xdr:colOff>552450</xdr:colOff>
      <xdr:row>10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2905125"/>
          <a:ext cx="280035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35</xdr:row>
      <xdr:rowOff>38100</xdr:rowOff>
    </xdr:from>
    <xdr:ext cx="76200" cy="123825"/>
    <xdr:sp fLocksText="0">
      <xdr:nvSpPr>
        <xdr:cNvPr id="1" name="Text Box 10"/>
        <xdr:cNvSpPr txBox="1">
          <a:spLocks noChangeArrowheads="1"/>
        </xdr:cNvSpPr>
      </xdr:nvSpPr>
      <xdr:spPr>
        <a:xfrm>
          <a:off x="7496175" y="9258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34</xdr:row>
      <xdr:rowOff>114300</xdr:rowOff>
    </xdr:from>
    <xdr:ext cx="76200" cy="76200"/>
    <xdr:sp fLocksText="0">
      <xdr:nvSpPr>
        <xdr:cNvPr id="2" name="Text Box 12"/>
        <xdr:cNvSpPr txBox="1">
          <a:spLocks noChangeArrowheads="1"/>
        </xdr:cNvSpPr>
      </xdr:nvSpPr>
      <xdr:spPr>
        <a:xfrm>
          <a:off x="6477000" y="90487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82</xdr:row>
      <xdr:rowOff>0</xdr:rowOff>
    </xdr:from>
    <xdr:to>
      <xdr:col>5</xdr:col>
      <xdr:colOff>952500</xdr:colOff>
      <xdr:row>82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9144000" y="226885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676275</xdr:colOff>
      <xdr:row>118</xdr:row>
      <xdr:rowOff>285750</xdr:rowOff>
    </xdr:from>
    <xdr:to>
      <xdr:col>5</xdr:col>
      <xdr:colOff>933450</xdr:colOff>
      <xdr:row>120</xdr:row>
      <xdr:rowOff>19050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9124950" y="332994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5</xdr:col>
      <xdr:colOff>514350</xdr:colOff>
      <xdr:row>121</xdr:row>
      <xdr:rowOff>0</xdr:rowOff>
    </xdr:from>
    <xdr:ext cx="76200" cy="161925"/>
    <xdr:sp fLocksText="0">
      <xdr:nvSpPr>
        <xdr:cNvPr id="5" name="Text Box 5"/>
        <xdr:cNvSpPr txBox="1">
          <a:spLocks noChangeArrowheads="1"/>
        </xdr:cNvSpPr>
      </xdr:nvSpPr>
      <xdr:spPr>
        <a:xfrm>
          <a:off x="8963025" y="33747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121</xdr:row>
      <xdr:rowOff>0</xdr:rowOff>
    </xdr:from>
    <xdr:ext cx="76200" cy="161925"/>
    <xdr:sp fLocksText="0">
      <xdr:nvSpPr>
        <xdr:cNvPr id="6" name="Text Box 10"/>
        <xdr:cNvSpPr txBox="1">
          <a:spLocks noChangeArrowheads="1"/>
        </xdr:cNvSpPr>
      </xdr:nvSpPr>
      <xdr:spPr>
        <a:xfrm>
          <a:off x="7496175" y="33747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121</xdr:row>
      <xdr:rowOff>0</xdr:rowOff>
    </xdr:from>
    <xdr:ext cx="76200" cy="161925"/>
    <xdr:sp fLocksText="0">
      <xdr:nvSpPr>
        <xdr:cNvPr id="7" name="Text Box 12"/>
        <xdr:cNvSpPr txBox="1">
          <a:spLocks noChangeArrowheads="1"/>
        </xdr:cNvSpPr>
      </xdr:nvSpPr>
      <xdr:spPr>
        <a:xfrm>
          <a:off x="6477000" y="33747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101</xdr:row>
      <xdr:rowOff>57150</xdr:rowOff>
    </xdr:from>
    <xdr:to>
      <xdr:col>5</xdr:col>
      <xdr:colOff>952500</xdr:colOff>
      <xdr:row>101</xdr:row>
      <xdr:rowOff>276225</xdr:rowOff>
    </xdr:to>
    <xdr:sp fLocksText="0">
      <xdr:nvSpPr>
        <xdr:cNvPr id="8" name="Text Box 17"/>
        <xdr:cNvSpPr txBox="1">
          <a:spLocks noChangeArrowheads="1"/>
        </xdr:cNvSpPr>
      </xdr:nvSpPr>
      <xdr:spPr>
        <a:xfrm>
          <a:off x="9144000" y="281940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36</xdr:row>
      <xdr:rowOff>0</xdr:rowOff>
    </xdr:from>
    <xdr:to>
      <xdr:col>5</xdr:col>
      <xdr:colOff>952500</xdr:colOff>
      <xdr:row>36</xdr:row>
      <xdr:rowOff>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9144000" y="95059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34</xdr:row>
      <xdr:rowOff>171450</xdr:rowOff>
    </xdr:from>
    <xdr:to>
      <xdr:col>17</xdr:col>
      <xdr:colOff>219075</xdr:colOff>
      <xdr:row>34</xdr:row>
      <xdr:rowOff>171450</xdr:rowOff>
    </xdr:to>
    <xdr:sp>
      <xdr:nvSpPr>
        <xdr:cNvPr id="1" name="Line 75"/>
        <xdr:cNvSpPr>
          <a:spLocks/>
        </xdr:cNvSpPr>
      </xdr:nvSpPr>
      <xdr:spPr>
        <a:xfrm flipV="1">
          <a:off x="7658100" y="995362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32</xdr:row>
      <xdr:rowOff>0</xdr:rowOff>
    </xdr:from>
    <xdr:ext cx="285750" cy="361950"/>
    <xdr:sp fLocksText="0">
      <xdr:nvSpPr>
        <xdr:cNvPr id="2" name="Text Box 92"/>
        <xdr:cNvSpPr txBox="1">
          <a:spLocks noChangeArrowheads="1"/>
        </xdr:cNvSpPr>
      </xdr:nvSpPr>
      <xdr:spPr>
        <a:xfrm>
          <a:off x="9620250" y="9286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44</xdr:row>
      <xdr:rowOff>0</xdr:rowOff>
    </xdr:from>
    <xdr:ext cx="285750" cy="371475"/>
    <xdr:sp fLocksText="0">
      <xdr:nvSpPr>
        <xdr:cNvPr id="3" name="Text Box 93"/>
        <xdr:cNvSpPr txBox="1">
          <a:spLocks noChangeArrowheads="1"/>
        </xdr:cNvSpPr>
      </xdr:nvSpPr>
      <xdr:spPr>
        <a:xfrm>
          <a:off x="9648825" y="130492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44</xdr:row>
      <xdr:rowOff>0</xdr:rowOff>
    </xdr:from>
    <xdr:ext cx="285750" cy="371475"/>
    <xdr:sp fLocksText="0">
      <xdr:nvSpPr>
        <xdr:cNvPr id="4" name="Text Box 94"/>
        <xdr:cNvSpPr txBox="1">
          <a:spLocks noChangeArrowheads="1"/>
        </xdr:cNvSpPr>
      </xdr:nvSpPr>
      <xdr:spPr>
        <a:xfrm>
          <a:off x="9648825" y="130492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44</xdr:row>
      <xdr:rowOff>0</xdr:rowOff>
    </xdr:from>
    <xdr:ext cx="285750" cy="371475"/>
    <xdr:sp fLocksText="0">
      <xdr:nvSpPr>
        <xdr:cNvPr id="5" name="Text Box 95"/>
        <xdr:cNvSpPr txBox="1">
          <a:spLocks noChangeArrowheads="1"/>
        </xdr:cNvSpPr>
      </xdr:nvSpPr>
      <xdr:spPr>
        <a:xfrm>
          <a:off x="9496425" y="130492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44</xdr:row>
      <xdr:rowOff>0</xdr:rowOff>
    </xdr:from>
    <xdr:ext cx="285750" cy="371475"/>
    <xdr:sp fLocksText="0">
      <xdr:nvSpPr>
        <xdr:cNvPr id="6" name="Text Box 96"/>
        <xdr:cNvSpPr txBox="1">
          <a:spLocks noChangeArrowheads="1"/>
        </xdr:cNvSpPr>
      </xdr:nvSpPr>
      <xdr:spPr>
        <a:xfrm>
          <a:off x="9553575" y="130492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371475"/>
    <xdr:sp fLocksText="0">
      <xdr:nvSpPr>
        <xdr:cNvPr id="7" name="Text Box 97"/>
        <xdr:cNvSpPr txBox="1">
          <a:spLocks noChangeArrowheads="1"/>
        </xdr:cNvSpPr>
      </xdr:nvSpPr>
      <xdr:spPr>
        <a:xfrm>
          <a:off x="9648825" y="200406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44</xdr:row>
      <xdr:rowOff>0</xdr:rowOff>
    </xdr:from>
    <xdr:ext cx="285750" cy="371475"/>
    <xdr:sp fLocksText="0">
      <xdr:nvSpPr>
        <xdr:cNvPr id="8" name="Text Box 102"/>
        <xdr:cNvSpPr txBox="1">
          <a:spLocks noChangeArrowheads="1"/>
        </xdr:cNvSpPr>
      </xdr:nvSpPr>
      <xdr:spPr>
        <a:xfrm>
          <a:off x="9648825" y="130492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44</xdr:row>
      <xdr:rowOff>0</xdr:rowOff>
    </xdr:from>
    <xdr:ext cx="285750" cy="371475"/>
    <xdr:sp fLocksText="0">
      <xdr:nvSpPr>
        <xdr:cNvPr id="9" name="Text Box 107"/>
        <xdr:cNvSpPr txBox="1">
          <a:spLocks noChangeArrowheads="1"/>
        </xdr:cNvSpPr>
      </xdr:nvSpPr>
      <xdr:spPr>
        <a:xfrm>
          <a:off x="9620250" y="130492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44</xdr:row>
      <xdr:rowOff>0</xdr:rowOff>
    </xdr:from>
    <xdr:ext cx="285750" cy="371475"/>
    <xdr:sp fLocksText="0">
      <xdr:nvSpPr>
        <xdr:cNvPr id="10" name="Text Box 108"/>
        <xdr:cNvSpPr txBox="1">
          <a:spLocks noChangeArrowheads="1"/>
        </xdr:cNvSpPr>
      </xdr:nvSpPr>
      <xdr:spPr>
        <a:xfrm>
          <a:off x="9648825" y="130492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609600"/>
    <xdr:sp fLocksText="0">
      <xdr:nvSpPr>
        <xdr:cNvPr id="11" name="Text Box 92"/>
        <xdr:cNvSpPr txBox="1">
          <a:spLocks noChangeArrowheads="1"/>
        </xdr:cNvSpPr>
      </xdr:nvSpPr>
      <xdr:spPr>
        <a:xfrm>
          <a:off x="9620250" y="2004060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609600"/>
    <xdr:sp fLocksText="0">
      <xdr:nvSpPr>
        <xdr:cNvPr id="12" name="Text Box 93"/>
        <xdr:cNvSpPr txBox="1">
          <a:spLocks noChangeArrowheads="1"/>
        </xdr:cNvSpPr>
      </xdr:nvSpPr>
      <xdr:spPr>
        <a:xfrm>
          <a:off x="9648825" y="2004060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609600"/>
    <xdr:sp fLocksText="0">
      <xdr:nvSpPr>
        <xdr:cNvPr id="13" name="Text Box 94"/>
        <xdr:cNvSpPr txBox="1">
          <a:spLocks noChangeArrowheads="1"/>
        </xdr:cNvSpPr>
      </xdr:nvSpPr>
      <xdr:spPr>
        <a:xfrm>
          <a:off x="9648825" y="2004060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69</xdr:row>
      <xdr:rowOff>0</xdr:rowOff>
    </xdr:from>
    <xdr:ext cx="285750" cy="609600"/>
    <xdr:sp fLocksText="0">
      <xdr:nvSpPr>
        <xdr:cNvPr id="14" name="Text Box 95"/>
        <xdr:cNvSpPr txBox="1">
          <a:spLocks noChangeArrowheads="1"/>
        </xdr:cNvSpPr>
      </xdr:nvSpPr>
      <xdr:spPr>
        <a:xfrm>
          <a:off x="9496425" y="2004060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69</xdr:row>
      <xdr:rowOff>0</xdr:rowOff>
    </xdr:from>
    <xdr:ext cx="285750" cy="609600"/>
    <xdr:sp fLocksText="0">
      <xdr:nvSpPr>
        <xdr:cNvPr id="15" name="Text Box 96"/>
        <xdr:cNvSpPr txBox="1">
          <a:spLocks noChangeArrowheads="1"/>
        </xdr:cNvSpPr>
      </xdr:nvSpPr>
      <xdr:spPr>
        <a:xfrm>
          <a:off x="9553575" y="2004060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609600"/>
    <xdr:sp fLocksText="0">
      <xdr:nvSpPr>
        <xdr:cNvPr id="16" name="Text Box 97"/>
        <xdr:cNvSpPr txBox="1">
          <a:spLocks noChangeArrowheads="1"/>
        </xdr:cNvSpPr>
      </xdr:nvSpPr>
      <xdr:spPr>
        <a:xfrm>
          <a:off x="9648825" y="2004060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609600"/>
    <xdr:sp fLocksText="0">
      <xdr:nvSpPr>
        <xdr:cNvPr id="17" name="Text Box 102"/>
        <xdr:cNvSpPr txBox="1">
          <a:spLocks noChangeArrowheads="1"/>
        </xdr:cNvSpPr>
      </xdr:nvSpPr>
      <xdr:spPr>
        <a:xfrm>
          <a:off x="9648825" y="2004060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609600"/>
    <xdr:sp fLocksText="0">
      <xdr:nvSpPr>
        <xdr:cNvPr id="18" name="Text Box 107"/>
        <xdr:cNvSpPr txBox="1">
          <a:spLocks noChangeArrowheads="1"/>
        </xdr:cNvSpPr>
      </xdr:nvSpPr>
      <xdr:spPr>
        <a:xfrm>
          <a:off x="9620250" y="2004060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609600"/>
    <xdr:sp fLocksText="0">
      <xdr:nvSpPr>
        <xdr:cNvPr id="19" name="Text Box 108"/>
        <xdr:cNvSpPr txBox="1">
          <a:spLocks noChangeArrowheads="1"/>
        </xdr:cNvSpPr>
      </xdr:nvSpPr>
      <xdr:spPr>
        <a:xfrm>
          <a:off x="9648825" y="2004060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44</xdr:row>
      <xdr:rowOff>0</xdr:rowOff>
    </xdr:from>
    <xdr:ext cx="285750" cy="371475"/>
    <xdr:sp fLocksText="0">
      <xdr:nvSpPr>
        <xdr:cNvPr id="20" name="Text Box 107"/>
        <xdr:cNvSpPr txBox="1">
          <a:spLocks noChangeArrowheads="1"/>
        </xdr:cNvSpPr>
      </xdr:nvSpPr>
      <xdr:spPr>
        <a:xfrm>
          <a:off x="9620250" y="130492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400050"/>
    <xdr:sp fLocksText="0">
      <xdr:nvSpPr>
        <xdr:cNvPr id="21" name="Text Box 107"/>
        <xdr:cNvSpPr txBox="1">
          <a:spLocks noChangeArrowheads="1"/>
        </xdr:cNvSpPr>
      </xdr:nvSpPr>
      <xdr:spPr>
        <a:xfrm>
          <a:off x="9620250" y="20040600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609600"/>
    <xdr:sp fLocksText="0">
      <xdr:nvSpPr>
        <xdr:cNvPr id="22" name="Text Box 107"/>
        <xdr:cNvSpPr txBox="1">
          <a:spLocks noChangeArrowheads="1"/>
        </xdr:cNvSpPr>
      </xdr:nvSpPr>
      <xdr:spPr>
        <a:xfrm>
          <a:off x="9620250" y="2004060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609600"/>
    <xdr:sp fLocksText="0">
      <xdr:nvSpPr>
        <xdr:cNvPr id="23" name="Text Box 97"/>
        <xdr:cNvSpPr txBox="1">
          <a:spLocks noChangeArrowheads="1"/>
        </xdr:cNvSpPr>
      </xdr:nvSpPr>
      <xdr:spPr>
        <a:xfrm>
          <a:off x="9648825" y="2004060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609600"/>
    <xdr:sp fLocksText="0">
      <xdr:nvSpPr>
        <xdr:cNvPr id="24" name="Text Box 107"/>
        <xdr:cNvSpPr txBox="1">
          <a:spLocks noChangeArrowheads="1"/>
        </xdr:cNvSpPr>
      </xdr:nvSpPr>
      <xdr:spPr>
        <a:xfrm>
          <a:off x="9620250" y="2004060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9525</xdr:colOff>
      <xdr:row>11</xdr:row>
      <xdr:rowOff>0</xdr:rowOff>
    </xdr:from>
    <xdr:to>
      <xdr:col>17</xdr:col>
      <xdr:colOff>180975</xdr:colOff>
      <xdr:row>11</xdr:row>
      <xdr:rowOff>0</xdr:rowOff>
    </xdr:to>
    <xdr:sp>
      <xdr:nvSpPr>
        <xdr:cNvPr id="25" name="Line 89"/>
        <xdr:cNvSpPr>
          <a:spLocks/>
        </xdr:cNvSpPr>
      </xdr:nvSpPr>
      <xdr:spPr>
        <a:xfrm flipV="1">
          <a:off x="7677150" y="26955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142875</xdr:rowOff>
    </xdr:from>
    <xdr:to>
      <xdr:col>17</xdr:col>
      <xdr:colOff>200025</xdr:colOff>
      <xdr:row>16</xdr:row>
      <xdr:rowOff>142875</xdr:rowOff>
    </xdr:to>
    <xdr:sp>
      <xdr:nvSpPr>
        <xdr:cNvPr id="26" name="Line 89"/>
        <xdr:cNvSpPr>
          <a:spLocks/>
        </xdr:cNvSpPr>
      </xdr:nvSpPr>
      <xdr:spPr>
        <a:xfrm flipV="1">
          <a:off x="7696200" y="40290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161925</xdr:colOff>
      <xdr:row>69</xdr:row>
      <xdr:rowOff>0</xdr:rowOff>
    </xdr:from>
    <xdr:ext cx="285750" cy="609600"/>
    <xdr:sp fLocksText="0">
      <xdr:nvSpPr>
        <xdr:cNvPr id="27" name="Text Box 96"/>
        <xdr:cNvSpPr txBox="1">
          <a:spLocks noChangeArrowheads="1"/>
        </xdr:cNvSpPr>
      </xdr:nvSpPr>
      <xdr:spPr>
        <a:xfrm>
          <a:off x="9553575" y="2004060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69</xdr:row>
      <xdr:rowOff>0</xdr:rowOff>
    </xdr:from>
    <xdr:ext cx="266700" cy="361950"/>
    <xdr:sp fLocksText="0">
      <xdr:nvSpPr>
        <xdr:cNvPr id="28" name="Text Box 14"/>
        <xdr:cNvSpPr txBox="1">
          <a:spLocks noChangeArrowheads="1"/>
        </xdr:cNvSpPr>
      </xdr:nvSpPr>
      <xdr:spPr>
        <a:xfrm>
          <a:off x="9639300" y="20040600"/>
          <a:ext cx="266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69</xdr:row>
      <xdr:rowOff>0</xdr:rowOff>
    </xdr:from>
    <xdr:ext cx="266700" cy="609600"/>
    <xdr:sp fLocksText="0">
      <xdr:nvSpPr>
        <xdr:cNvPr id="29" name="Text Box 14"/>
        <xdr:cNvSpPr txBox="1">
          <a:spLocks noChangeArrowheads="1"/>
        </xdr:cNvSpPr>
      </xdr:nvSpPr>
      <xdr:spPr>
        <a:xfrm>
          <a:off x="9639300" y="2004060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190500</xdr:colOff>
      <xdr:row>44</xdr:row>
      <xdr:rowOff>19050</xdr:rowOff>
    </xdr:from>
    <xdr:ext cx="285750" cy="371475"/>
    <xdr:sp fLocksText="0">
      <xdr:nvSpPr>
        <xdr:cNvPr id="30" name="Text Box 92"/>
        <xdr:cNvSpPr txBox="1">
          <a:spLocks noChangeArrowheads="1"/>
        </xdr:cNvSpPr>
      </xdr:nvSpPr>
      <xdr:spPr>
        <a:xfrm>
          <a:off x="9582150" y="130683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361950"/>
    <xdr:sp fLocksText="0">
      <xdr:nvSpPr>
        <xdr:cNvPr id="31" name="Text Box 97"/>
        <xdr:cNvSpPr txBox="1">
          <a:spLocks noChangeArrowheads="1"/>
        </xdr:cNvSpPr>
      </xdr:nvSpPr>
      <xdr:spPr>
        <a:xfrm>
          <a:off x="9648825" y="200406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47</xdr:row>
      <xdr:rowOff>0</xdr:rowOff>
    </xdr:from>
    <xdr:ext cx="285750" cy="361950"/>
    <xdr:sp fLocksText="0">
      <xdr:nvSpPr>
        <xdr:cNvPr id="32" name="Text Box 93"/>
        <xdr:cNvSpPr txBox="1">
          <a:spLocks noChangeArrowheads="1"/>
        </xdr:cNvSpPr>
      </xdr:nvSpPr>
      <xdr:spPr>
        <a:xfrm>
          <a:off x="9648825" y="13782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47</xdr:row>
      <xdr:rowOff>0</xdr:rowOff>
    </xdr:from>
    <xdr:ext cx="285750" cy="361950"/>
    <xdr:sp fLocksText="0">
      <xdr:nvSpPr>
        <xdr:cNvPr id="33" name="Text Box 94"/>
        <xdr:cNvSpPr txBox="1">
          <a:spLocks noChangeArrowheads="1"/>
        </xdr:cNvSpPr>
      </xdr:nvSpPr>
      <xdr:spPr>
        <a:xfrm>
          <a:off x="9648825" y="13782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47</xdr:row>
      <xdr:rowOff>0</xdr:rowOff>
    </xdr:from>
    <xdr:ext cx="285750" cy="361950"/>
    <xdr:sp fLocksText="0">
      <xdr:nvSpPr>
        <xdr:cNvPr id="34" name="Text Box 95"/>
        <xdr:cNvSpPr txBox="1">
          <a:spLocks noChangeArrowheads="1"/>
        </xdr:cNvSpPr>
      </xdr:nvSpPr>
      <xdr:spPr>
        <a:xfrm>
          <a:off x="9496425" y="13782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47</xdr:row>
      <xdr:rowOff>0</xdr:rowOff>
    </xdr:from>
    <xdr:ext cx="285750" cy="361950"/>
    <xdr:sp fLocksText="0">
      <xdr:nvSpPr>
        <xdr:cNvPr id="35" name="Text Box 96"/>
        <xdr:cNvSpPr txBox="1">
          <a:spLocks noChangeArrowheads="1"/>
        </xdr:cNvSpPr>
      </xdr:nvSpPr>
      <xdr:spPr>
        <a:xfrm>
          <a:off x="9553575" y="13782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47</xdr:row>
      <xdr:rowOff>0</xdr:rowOff>
    </xdr:from>
    <xdr:ext cx="285750" cy="361950"/>
    <xdr:sp fLocksText="0">
      <xdr:nvSpPr>
        <xdr:cNvPr id="36" name="Text Box 102"/>
        <xdr:cNvSpPr txBox="1">
          <a:spLocks noChangeArrowheads="1"/>
        </xdr:cNvSpPr>
      </xdr:nvSpPr>
      <xdr:spPr>
        <a:xfrm>
          <a:off x="9648825" y="13782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47</xdr:row>
      <xdr:rowOff>0</xdr:rowOff>
    </xdr:from>
    <xdr:ext cx="285750" cy="361950"/>
    <xdr:sp fLocksText="0">
      <xdr:nvSpPr>
        <xdr:cNvPr id="37" name="Text Box 107"/>
        <xdr:cNvSpPr txBox="1">
          <a:spLocks noChangeArrowheads="1"/>
        </xdr:cNvSpPr>
      </xdr:nvSpPr>
      <xdr:spPr>
        <a:xfrm>
          <a:off x="9620250" y="13782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47</xdr:row>
      <xdr:rowOff>0</xdr:rowOff>
    </xdr:from>
    <xdr:ext cx="285750" cy="361950"/>
    <xdr:sp fLocksText="0">
      <xdr:nvSpPr>
        <xdr:cNvPr id="38" name="Text Box 108"/>
        <xdr:cNvSpPr txBox="1">
          <a:spLocks noChangeArrowheads="1"/>
        </xdr:cNvSpPr>
      </xdr:nvSpPr>
      <xdr:spPr>
        <a:xfrm>
          <a:off x="9648825" y="13782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47</xdr:row>
      <xdr:rowOff>0</xdr:rowOff>
    </xdr:from>
    <xdr:ext cx="285750" cy="361950"/>
    <xdr:sp fLocksText="0">
      <xdr:nvSpPr>
        <xdr:cNvPr id="39" name="Text Box 107"/>
        <xdr:cNvSpPr txBox="1">
          <a:spLocks noChangeArrowheads="1"/>
        </xdr:cNvSpPr>
      </xdr:nvSpPr>
      <xdr:spPr>
        <a:xfrm>
          <a:off x="9620250" y="13782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47</xdr:row>
      <xdr:rowOff>0</xdr:rowOff>
    </xdr:from>
    <xdr:ext cx="285750" cy="361950"/>
    <xdr:sp fLocksText="0">
      <xdr:nvSpPr>
        <xdr:cNvPr id="40" name="Text Box 92"/>
        <xdr:cNvSpPr txBox="1">
          <a:spLocks noChangeArrowheads="1"/>
        </xdr:cNvSpPr>
      </xdr:nvSpPr>
      <xdr:spPr>
        <a:xfrm>
          <a:off x="9620250" y="13782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47</xdr:row>
      <xdr:rowOff>0</xdr:rowOff>
    </xdr:from>
    <xdr:ext cx="285750" cy="361950"/>
    <xdr:sp fLocksText="0">
      <xdr:nvSpPr>
        <xdr:cNvPr id="41" name="Text Box 92"/>
        <xdr:cNvSpPr txBox="1">
          <a:spLocks noChangeArrowheads="1"/>
        </xdr:cNvSpPr>
      </xdr:nvSpPr>
      <xdr:spPr>
        <a:xfrm>
          <a:off x="9620250" y="137826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1581150"/>
    <xdr:sp fLocksText="0">
      <xdr:nvSpPr>
        <xdr:cNvPr id="42" name="Text Box 92"/>
        <xdr:cNvSpPr txBox="1">
          <a:spLocks noChangeArrowheads="1"/>
        </xdr:cNvSpPr>
      </xdr:nvSpPr>
      <xdr:spPr>
        <a:xfrm>
          <a:off x="9620250" y="20040600"/>
          <a:ext cx="28575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257175"/>
    <xdr:sp fLocksText="0">
      <xdr:nvSpPr>
        <xdr:cNvPr id="43" name="Text Box 92"/>
        <xdr:cNvSpPr txBox="1">
          <a:spLocks noChangeArrowheads="1"/>
        </xdr:cNvSpPr>
      </xdr:nvSpPr>
      <xdr:spPr>
        <a:xfrm>
          <a:off x="9620250" y="200406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857250"/>
    <xdr:sp fLocksText="0">
      <xdr:nvSpPr>
        <xdr:cNvPr id="44" name="Text Box 93"/>
        <xdr:cNvSpPr txBox="1">
          <a:spLocks noChangeArrowheads="1"/>
        </xdr:cNvSpPr>
      </xdr:nvSpPr>
      <xdr:spPr>
        <a:xfrm>
          <a:off x="9648825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857250"/>
    <xdr:sp fLocksText="0">
      <xdr:nvSpPr>
        <xdr:cNvPr id="45" name="Text Box 94"/>
        <xdr:cNvSpPr txBox="1">
          <a:spLocks noChangeArrowheads="1"/>
        </xdr:cNvSpPr>
      </xdr:nvSpPr>
      <xdr:spPr>
        <a:xfrm>
          <a:off x="9648825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69</xdr:row>
      <xdr:rowOff>0</xdr:rowOff>
    </xdr:from>
    <xdr:ext cx="285750" cy="857250"/>
    <xdr:sp fLocksText="0">
      <xdr:nvSpPr>
        <xdr:cNvPr id="46" name="Text Box 95"/>
        <xdr:cNvSpPr txBox="1">
          <a:spLocks noChangeArrowheads="1"/>
        </xdr:cNvSpPr>
      </xdr:nvSpPr>
      <xdr:spPr>
        <a:xfrm>
          <a:off x="9496425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69</xdr:row>
      <xdr:rowOff>0</xdr:rowOff>
    </xdr:from>
    <xdr:ext cx="285750" cy="857250"/>
    <xdr:sp fLocksText="0">
      <xdr:nvSpPr>
        <xdr:cNvPr id="47" name="Text Box 96"/>
        <xdr:cNvSpPr txBox="1">
          <a:spLocks noChangeArrowheads="1"/>
        </xdr:cNvSpPr>
      </xdr:nvSpPr>
      <xdr:spPr>
        <a:xfrm>
          <a:off x="9553575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857250"/>
    <xdr:sp fLocksText="0">
      <xdr:nvSpPr>
        <xdr:cNvPr id="48" name="Text Box 102"/>
        <xdr:cNvSpPr txBox="1">
          <a:spLocks noChangeArrowheads="1"/>
        </xdr:cNvSpPr>
      </xdr:nvSpPr>
      <xdr:spPr>
        <a:xfrm>
          <a:off x="9648825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857250"/>
    <xdr:sp fLocksText="0">
      <xdr:nvSpPr>
        <xdr:cNvPr id="49" name="Text Box 107"/>
        <xdr:cNvSpPr txBox="1">
          <a:spLocks noChangeArrowheads="1"/>
        </xdr:cNvSpPr>
      </xdr:nvSpPr>
      <xdr:spPr>
        <a:xfrm>
          <a:off x="9620250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857250"/>
    <xdr:sp fLocksText="0">
      <xdr:nvSpPr>
        <xdr:cNvPr id="50" name="Text Box 108"/>
        <xdr:cNvSpPr txBox="1">
          <a:spLocks noChangeArrowheads="1"/>
        </xdr:cNvSpPr>
      </xdr:nvSpPr>
      <xdr:spPr>
        <a:xfrm>
          <a:off x="9648825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857250"/>
    <xdr:sp fLocksText="0">
      <xdr:nvSpPr>
        <xdr:cNvPr id="51" name="Text Box 107"/>
        <xdr:cNvSpPr txBox="1">
          <a:spLocks noChangeArrowheads="1"/>
        </xdr:cNvSpPr>
      </xdr:nvSpPr>
      <xdr:spPr>
        <a:xfrm>
          <a:off x="9620250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857250"/>
    <xdr:sp fLocksText="0">
      <xdr:nvSpPr>
        <xdr:cNvPr id="52" name="Text Box 92"/>
        <xdr:cNvSpPr txBox="1">
          <a:spLocks noChangeArrowheads="1"/>
        </xdr:cNvSpPr>
      </xdr:nvSpPr>
      <xdr:spPr>
        <a:xfrm>
          <a:off x="9620250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857250"/>
    <xdr:sp fLocksText="0">
      <xdr:nvSpPr>
        <xdr:cNvPr id="53" name="Text Box 92"/>
        <xdr:cNvSpPr txBox="1">
          <a:spLocks noChangeArrowheads="1"/>
        </xdr:cNvSpPr>
      </xdr:nvSpPr>
      <xdr:spPr>
        <a:xfrm>
          <a:off x="9620250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247650"/>
    <xdr:sp fLocksText="0">
      <xdr:nvSpPr>
        <xdr:cNvPr id="54" name="Text Box 93"/>
        <xdr:cNvSpPr txBox="1">
          <a:spLocks noChangeArrowheads="1"/>
        </xdr:cNvSpPr>
      </xdr:nvSpPr>
      <xdr:spPr>
        <a:xfrm>
          <a:off x="9648825" y="200406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247650"/>
    <xdr:sp fLocksText="0">
      <xdr:nvSpPr>
        <xdr:cNvPr id="55" name="Text Box 94"/>
        <xdr:cNvSpPr txBox="1">
          <a:spLocks noChangeArrowheads="1"/>
        </xdr:cNvSpPr>
      </xdr:nvSpPr>
      <xdr:spPr>
        <a:xfrm>
          <a:off x="9648825" y="200406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69</xdr:row>
      <xdr:rowOff>0</xdr:rowOff>
    </xdr:from>
    <xdr:ext cx="285750" cy="247650"/>
    <xdr:sp fLocksText="0">
      <xdr:nvSpPr>
        <xdr:cNvPr id="56" name="Text Box 95"/>
        <xdr:cNvSpPr txBox="1">
          <a:spLocks noChangeArrowheads="1"/>
        </xdr:cNvSpPr>
      </xdr:nvSpPr>
      <xdr:spPr>
        <a:xfrm>
          <a:off x="9496425" y="200406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69</xdr:row>
      <xdr:rowOff>0</xdr:rowOff>
    </xdr:from>
    <xdr:ext cx="285750" cy="247650"/>
    <xdr:sp fLocksText="0">
      <xdr:nvSpPr>
        <xdr:cNvPr id="57" name="Text Box 96"/>
        <xdr:cNvSpPr txBox="1">
          <a:spLocks noChangeArrowheads="1"/>
        </xdr:cNvSpPr>
      </xdr:nvSpPr>
      <xdr:spPr>
        <a:xfrm>
          <a:off x="9553575" y="200406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247650"/>
    <xdr:sp fLocksText="0">
      <xdr:nvSpPr>
        <xdr:cNvPr id="58" name="Text Box 102"/>
        <xdr:cNvSpPr txBox="1">
          <a:spLocks noChangeArrowheads="1"/>
        </xdr:cNvSpPr>
      </xdr:nvSpPr>
      <xdr:spPr>
        <a:xfrm>
          <a:off x="9648825" y="200406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247650"/>
    <xdr:sp fLocksText="0">
      <xdr:nvSpPr>
        <xdr:cNvPr id="59" name="Text Box 107"/>
        <xdr:cNvSpPr txBox="1">
          <a:spLocks noChangeArrowheads="1"/>
        </xdr:cNvSpPr>
      </xdr:nvSpPr>
      <xdr:spPr>
        <a:xfrm>
          <a:off x="9620250" y="200406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247650"/>
    <xdr:sp fLocksText="0">
      <xdr:nvSpPr>
        <xdr:cNvPr id="60" name="Text Box 108"/>
        <xdr:cNvSpPr txBox="1">
          <a:spLocks noChangeArrowheads="1"/>
        </xdr:cNvSpPr>
      </xdr:nvSpPr>
      <xdr:spPr>
        <a:xfrm>
          <a:off x="9648825" y="200406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247650"/>
    <xdr:sp fLocksText="0">
      <xdr:nvSpPr>
        <xdr:cNvPr id="61" name="Text Box 107"/>
        <xdr:cNvSpPr txBox="1">
          <a:spLocks noChangeArrowheads="1"/>
        </xdr:cNvSpPr>
      </xdr:nvSpPr>
      <xdr:spPr>
        <a:xfrm>
          <a:off x="9620250" y="200406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247650"/>
    <xdr:sp fLocksText="0">
      <xdr:nvSpPr>
        <xdr:cNvPr id="62" name="Text Box 92"/>
        <xdr:cNvSpPr txBox="1">
          <a:spLocks noChangeArrowheads="1"/>
        </xdr:cNvSpPr>
      </xdr:nvSpPr>
      <xdr:spPr>
        <a:xfrm>
          <a:off x="9620250" y="200406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247650"/>
    <xdr:sp fLocksText="0">
      <xdr:nvSpPr>
        <xdr:cNvPr id="63" name="Text Box 92"/>
        <xdr:cNvSpPr txBox="1">
          <a:spLocks noChangeArrowheads="1"/>
        </xdr:cNvSpPr>
      </xdr:nvSpPr>
      <xdr:spPr>
        <a:xfrm>
          <a:off x="9620250" y="200406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342900"/>
    <xdr:sp fLocksText="0">
      <xdr:nvSpPr>
        <xdr:cNvPr id="64" name="Text Box 93"/>
        <xdr:cNvSpPr txBox="1">
          <a:spLocks noChangeArrowheads="1"/>
        </xdr:cNvSpPr>
      </xdr:nvSpPr>
      <xdr:spPr>
        <a:xfrm>
          <a:off x="9648825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342900"/>
    <xdr:sp fLocksText="0">
      <xdr:nvSpPr>
        <xdr:cNvPr id="65" name="Text Box 94"/>
        <xdr:cNvSpPr txBox="1">
          <a:spLocks noChangeArrowheads="1"/>
        </xdr:cNvSpPr>
      </xdr:nvSpPr>
      <xdr:spPr>
        <a:xfrm>
          <a:off x="9648825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69</xdr:row>
      <xdr:rowOff>0</xdr:rowOff>
    </xdr:from>
    <xdr:ext cx="285750" cy="342900"/>
    <xdr:sp fLocksText="0">
      <xdr:nvSpPr>
        <xdr:cNvPr id="66" name="Text Box 95"/>
        <xdr:cNvSpPr txBox="1">
          <a:spLocks noChangeArrowheads="1"/>
        </xdr:cNvSpPr>
      </xdr:nvSpPr>
      <xdr:spPr>
        <a:xfrm>
          <a:off x="9496425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69</xdr:row>
      <xdr:rowOff>0</xdr:rowOff>
    </xdr:from>
    <xdr:ext cx="285750" cy="342900"/>
    <xdr:sp fLocksText="0">
      <xdr:nvSpPr>
        <xdr:cNvPr id="67" name="Text Box 96"/>
        <xdr:cNvSpPr txBox="1">
          <a:spLocks noChangeArrowheads="1"/>
        </xdr:cNvSpPr>
      </xdr:nvSpPr>
      <xdr:spPr>
        <a:xfrm>
          <a:off x="9553575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342900"/>
    <xdr:sp fLocksText="0">
      <xdr:nvSpPr>
        <xdr:cNvPr id="68" name="Text Box 102"/>
        <xdr:cNvSpPr txBox="1">
          <a:spLocks noChangeArrowheads="1"/>
        </xdr:cNvSpPr>
      </xdr:nvSpPr>
      <xdr:spPr>
        <a:xfrm>
          <a:off x="9648825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342900"/>
    <xdr:sp fLocksText="0">
      <xdr:nvSpPr>
        <xdr:cNvPr id="69" name="Text Box 107"/>
        <xdr:cNvSpPr txBox="1">
          <a:spLocks noChangeArrowheads="1"/>
        </xdr:cNvSpPr>
      </xdr:nvSpPr>
      <xdr:spPr>
        <a:xfrm>
          <a:off x="9620250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342900"/>
    <xdr:sp fLocksText="0">
      <xdr:nvSpPr>
        <xdr:cNvPr id="70" name="Text Box 108"/>
        <xdr:cNvSpPr txBox="1">
          <a:spLocks noChangeArrowheads="1"/>
        </xdr:cNvSpPr>
      </xdr:nvSpPr>
      <xdr:spPr>
        <a:xfrm>
          <a:off x="9648825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342900"/>
    <xdr:sp fLocksText="0">
      <xdr:nvSpPr>
        <xdr:cNvPr id="71" name="Text Box 107"/>
        <xdr:cNvSpPr txBox="1">
          <a:spLocks noChangeArrowheads="1"/>
        </xdr:cNvSpPr>
      </xdr:nvSpPr>
      <xdr:spPr>
        <a:xfrm>
          <a:off x="9620250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342900"/>
    <xdr:sp fLocksText="0">
      <xdr:nvSpPr>
        <xdr:cNvPr id="72" name="Text Box 92"/>
        <xdr:cNvSpPr txBox="1">
          <a:spLocks noChangeArrowheads="1"/>
        </xdr:cNvSpPr>
      </xdr:nvSpPr>
      <xdr:spPr>
        <a:xfrm>
          <a:off x="9620250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228600</xdr:colOff>
      <xdr:row>57</xdr:row>
      <xdr:rowOff>0</xdr:rowOff>
    </xdr:from>
    <xdr:to>
      <xdr:col>17</xdr:col>
      <xdr:colOff>228600</xdr:colOff>
      <xdr:row>57</xdr:row>
      <xdr:rowOff>0</xdr:rowOff>
    </xdr:to>
    <xdr:sp>
      <xdr:nvSpPr>
        <xdr:cNvPr id="73" name="Line 75"/>
        <xdr:cNvSpPr>
          <a:spLocks/>
        </xdr:cNvSpPr>
      </xdr:nvSpPr>
      <xdr:spPr>
        <a:xfrm>
          <a:off x="7658100" y="167640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69</xdr:row>
      <xdr:rowOff>0</xdr:rowOff>
    </xdr:from>
    <xdr:ext cx="285750" cy="342900"/>
    <xdr:sp fLocksText="0">
      <xdr:nvSpPr>
        <xdr:cNvPr id="74" name="Text Box 92"/>
        <xdr:cNvSpPr txBox="1">
          <a:spLocks noChangeArrowheads="1"/>
        </xdr:cNvSpPr>
      </xdr:nvSpPr>
      <xdr:spPr>
        <a:xfrm>
          <a:off x="9620250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476250"/>
    <xdr:sp fLocksText="0">
      <xdr:nvSpPr>
        <xdr:cNvPr id="75" name="Text Box 97"/>
        <xdr:cNvSpPr txBox="1">
          <a:spLocks noChangeArrowheads="1"/>
        </xdr:cNvSpPr>
      </xdr:nvSpPr>
      <xdr:spPr>
        <a:xfrm>
          <a:off x="9648825" y="20040600"/>
          <a:ext cx="285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28575</xdr:colOff>
      <xdr:row>53</xdr:row>
      <xdr:rowOff>9525</xdr:rowOff>
    </xdr:from>
    <xdr:to>
      <xdr:col>17</xdr:col>
      <xdr:colOff>190500</xdr:colOff>
      <xdr:row>53</xdr:row>
      <xdr:rowOff>9525</xdr:rowOff>
    </xdr:to>
    <xdr:sp>
      <xdr:nvSpPr>
        <xdr:cNvPr id="76" name="Line 89"/>
        <xdr:cNvSpPr>
          <a:spLocks/>
        </xdr:cNvSpPr>
      </xdr:nvSpPr>
      <xdr:spPr>
        <a:xfrm flipV="1">
          <a:off x="7696200" y="152971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69</xdr:row>
      <xdr:rowOff>0</xdr:rowOff>
    </xdr:from>
    <xdr:ext cx="285750" cy="409575"/>
    <xdr:sp fLocksText="0">
      <xdr:nvSpPr>
        <xdr:cNvPr id="77" name="Text Box 93"/>
        <xdr:cNvSpPr txBox="1">
          <a:spLocks noChangeArrowheads="1"/>
        </xdr:cNvSpPr>
      </xdr:nvSpPr>
      <xdr:spPr>
        <a:xfrm>
          <a:off x="9648825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409575"/>
    <xdr:sp fLocksText="0">
      <xdr:nvSpPr>
        <xdr:cNvPr id="78" name="Text Box 94"/>
        <xdr:cNvSpPr txBox="1">
          <a:spLocks noChangeArrowheads="1"/>
        </xdr:cNvSpPr>
      </xdr:nvSpPr>
      <xdr:spPr>
        <a:xfrm>
          <a:off x="9648825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69</xdr:row>
      <xdr:rowOff>0</xdr:rowOff>
    </xdr:from>
    <xdr:ext cx="285750" cy="409575"/>
    <xdr:sp fLocksText="0">
      <xdr:nvSpPr>
        <xdr:cNvPr id="79" name="Text Box 95"/>
        <xdr:cNvSpPr txBox="1">
          <a:spLocks noChangeArrowheads="1"/>
        </xdr:cNvSpPr>
      </xdr:nvSpPr>
      <xdr:spPr>
        <a:xfrm>
          <a:off x="9496425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69</xdr:row>
      <xdr:rowOff>0</xdr:rowOff>
    </xdr:from>
    <xdr:ext cx="285750" cy="409575"/>
    <xdr:sp fLocksText="0">
      <xdr:nvSpPr>
        <xdr:cNvPr id="80" name="Text Box 96"/>
        <xdr:cNvSpPr txBox="1">
          <a:spLocks noChangeArrowheads="1"/>
        </xdr:cNvSpPr>
      </xdr:nvSpPr>
      <xdr:spPr>
        <a:xfrm>
          <a:off x="9553575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409575"/>
    <xdr:sp fLocksText="0">
      <xdr:nvSpPr>
        <xdr:cNvPr id="81" name="Text Box 102"/>
        <xdr:cNvSpPr txBox="1">
          <a:spLocks noChangeArrowheads="1"/>
        </xdr:cNvSpPr>
      </xdr:nvSpPr>
      <xdr:spPr>
        <a:xfrm>
          <a:off x="9648825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409575"/>
    <xdr:sp fLocksText="0">
      <xdr:nvSpPr>
        <xdr:cNvPr id="82" name="Text Box 107"/>
        <xdr:cNvSpPr txBox="1">
          <a:spLocks noChangeArrowheads="1"/>
        </xdr:cNvSpPr>
      </xdr:nvSpPr>
      <xdr:spPr>
        <a:xfrm>
          <a:off x="9620250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409575"/>
    <xdr:sp fLocksText="0">
      <xdr:nvSpPr>
        <xdr:cNvPr id="83" name="Text Box 108"/>
        <xdr:cNvSpPr txBox="1">
          <a:spLocks noChangeArrowheads="1"/>
        </xdr:cNvSpPr>
      </xdr:nvSpPr>
      <xdr:spPr>
        <a:xfrm>
          <a:off x="9648825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409575"/>
    <xdr:sp fLocksText="0">
      <xdr:nvSpPr>
        <xdr:cNvPr id="84" name="Text Box 107"/>
        <xdr:cNvSpPr txBox="1">
          <a:spLocks noChangeArrowheads="1"/>
        </xdr:cNvSpPr>
      </xdr:nvSpPr>
      <xdr:spPr>
        <a:xfrm>
          <a:off x="9620250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409575"/>
    <xdr:sp fLocksText="0">
      <xdr:nvSpPr>
        <xdr:cNvPr id="85" name="Text Box 92"/>
        <xdr:cNvSpPr txBox="1">
          <a:spLocks noChangeArrowheads="1"/>
        </xdr:cNvSpPr>
      </xdr:nvSpPr>
      <xdr:spPr>
        <a:xfrm>
          <a:off x="9620250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409575"/>
    <xdr:sp fLocksText="0">
      <xdr:nvSpPr>
        <xdr:cNvPr id="86" name="Text Box 92"/>
        <xdr:cNvSpPr txBox="1">
          <a:spLocks noChangeArrowheads="1"/>
        </xdr:cNvSpPr>
      </xdr:nvSpPr>
      <xdr:spPr>
        <a:xfrm>
          <a:off x="9620250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257175"/>
    <xdr:sp fLocksText="0">
      <xdr:nvSpPr>
        <xdr:cNvPr id="87" name="Text Box 92"/>
        <xdr:cNvSpPr txBox="1">
          <a:spLocks noChangeArrowheads="1"/>
        </xdr:cNvSpPr>
      </xdr:nvSpPr>
      <xdr:spPr>
        <a:xfrm>
          <a:off x="9620250" y="200406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1562100"/>
    <xdr:sp fLocksText="0">
      <xdr:nvSpPr>
        <xdr:cNvPr id="88" name="Text Box 92"/>
        <xdr:cNvSpPr txBox="1">
          <a:spLocks noChangeArrowheads="1"/>
        </xdr:cNvSpPr>
      </xdr:nvSpPr>
      <xdr:spPr>
        <a:xfrm>
          <a:off x="9620250" y="20040600"/>
          <a:ext cx="28575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257175"/>
    <xdr:sp fLocksText="0">
      <xdr:nvSpPr>
        <xdr:cNvPr id="89" name="Text Box 92"/>
        <xdr:cNvSpPr txBox="1">
          <a:spLocks noChangeArrowheads="1"/>
        </xdr:cNvSpPr>
      </xdr:nvSpPr>
      <xdr:spPr>
        <a:xfrm>
          <a:off x="9620250" y="200406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857250"/>
    <xdr:sp fLocksText="0">
      <xdr:nvSpPr>
        <xdr:cNvPr id="90" name="Text Box 93"/>
        <xdr:cNvSpPr txBox="1">
          <a:spLocks noChangeArrowheads="1"/>
        </xdr:cNvSpPr>
      </xdr:nvSpPr>
      <xdr:spPr>
        <a:xfrm>
          <a:off x="9648825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857250"/>
    <xdr:sp fLocksText="0">
      <xdr:nvSpPr>
        <xdr:cNvPr id="91" name="Text Box 94"/>
        <xdr:cNvSpPr txBox="1">
          <a:spLocks noChangeArrowheads="1"/>
        </xdr:cNvSpPr>
      </xdr:nvSpPr>
      <xdr:spPr>
        <a:xfrm>
          <a:off x="9648825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69</xdr:row>
      <xdr:rowOff>0</xdr:rowOff>
    </xdr:from>
    <xdr:ext cx="285750" cy="857250"/>
    <xdr:sp fLocksText="0">
      <xdr:nvSpPr>
        <xdr:cNvPr id="92" name="Text Box 95"/>
        <xdr:cNvSpPr txBox="1">
          <a:spLocks noChangeArrowheads="1"/>
        </xdr:cNvSpPr>
      </xdr:nvSpPr>
      <xdr:spPr>
        <a:xfrm>
          <a:off x="9496425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69</xdr:row>
      <xdr:rowOff>0</xdr:rowOff>
    </xdr:from>
    <xdr:ext cx="285750" cy="857250"/>
    <xdr:sp fLocksText="0">
      <xdr:nvSpPr>
        <xdr:cNvPr id="93" name="Text Box 96"/>
        <xdr:cNvSpPr txBox="1">
          <a:spLocks noChangeArrowheads="1"/>
        </xdr:cNvSpPr>
      </xdr:nvSpPr>
      <xdr:spPr>
        <a:xfrm>
          <a:off x="9553575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857250"/>
    <xdr:sp fLocksText="0">
      <xdr:nvSpPr>
        <xdr:cNvPr id="94" name="Text Box 102"/>
        <xdr:cNvSpPr txBox="1">
          <a:spLocks noChangeArrowheads="1"/>
        </xdr:cNvSpPr>
      </xdr:nvSpPr>
      <xdr:spPr>
        <a:xfrm>
          <a:off x="9648825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857250"/>
    <xdr:sp fLocksText="0">
      <xdr:nvSpPr>
        <xdr:cNvPr id="95" name="Text Box 107"/>
        <xdr:cNvSpPr txBox="1">
          <a:spLocks noChangeArrowheads="1"/>
        </xdr:cNvSpPr>
      </xdr:nvSpPr>
      <xdr:spPr>
        <a:xfrm>
          <a:off x="9620250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857250"/>
    <xdr:sp fLocksText="0">
      <xdr:nvSpPr>
        <xdr:cNvPr id="96" name="Text Box 108"/>
        <xdr:cNvSpPr txBox="1">
          <a:spLocks noChangeArrowheads="1"/>
        </xdr:cNvSpPr>
      </xdr:nvSpPr>
      <xdr:spPr>
        <a:xfrm>
          <a:off x="9648825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857250"/>
    <xdr:sp fLocksText="0">
      <xdr:nvSpPr>
        <xdr:cNvPr id="97" name="Text Box 107"/>
        <xdr:cNvSpPr txBox="1">
          <a:spLocks noChangeArrowheads="1"/>
        </xdr:cNvSpPr>
      </xdr:nvSpPr>
      <xdr:spPr>
        <a:xfrm>
          <a:off x="9620250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857250"/>
    <xdr:sp fLocksText="0">
      <xdr:nvSpPr>
        <xdr:cNvPr id="98" name="Text Box 92"/>
        <xdr:cNvSpPr txBox="1">
          <a:spLocks noChangeArrowheads="1"/>
        </xdr:cNvSpPr>
      </xdr:nvSpPr>
      <xdr:spPr>
        <a:xfrm>
          <a:off x="9620250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857250"/>
    <xdr:sp fLocksText="0">
      <xdr:nvSpPr>
        <xdr:cNvPr id="99" name="Text Box 92"/>
        <xdr:cNvSpPr txBox="1">
          <a:spLocks noChangeArrowheads="1"/>
        </xdr:cNvSpPr>
      </xdr:nvSpPr>
      <xdr:spPr>
        <a:xfrm>
          <a:off x="9620250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257175"/>
    <xdr:sp fLocksText="0">
      <xdr:nvSpPr>
        <xdr:cNvPr id="100" name="Text Box 93"/>
        <xdr:cNvSpPr txBox="1">
          <a:spLocks noChangeArrowheads="1"/>
        </xdr:cNvSpPr>
      </xdr:nvSpPr>
      <xdr:spPr>
        <a:xfrm>
          <a:off x="9648825" y="200406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257175"/>
    <xdr:sp fLocksText="0">
      <xdr:nvSpPr>
        <xdr:cNvPr id="101" name="Text Box 94"/>
        <xdr:cNvSpPr txBox="1">
          <a:spLocks noChangeArrowheads="1"/>
        </xdr:cNvSpPr>
      </xdr:nvSpPr>
      <xdr:spPr>
        <a:xfrm>
          <a:off x="9648825" y="200406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69</xdr:row>
      <xdr:rowOff>0</xdr:rowOff>
    </xdr:from>
    <xdr:ext cx="285750" cy="257175"/>
    <xdr:sp fLocksText="0">
      <xdr:nvSpPr>
        <xdr:cNvPr id="102" name="Text Box 95"/>
        <xdr:cNvSpPr txBox="1">
          <a:spLocks noChangeArrowheads="1"/>
        </xdr:cNvSpPr>
      </xdr:nvSpPr>
      <xdr:spPr>
        <a:xfrm>
          <a:off x="9496425" y="200406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69</xdr:row>
      <xdr:rowOff>0</xdr:rowOff>
    </xdr:from>
    <xdr:ext cx="285750" cy="257175"/>
    <xdr:sp fLocksText="0">
      <xdr:nvSpPr>
        <xdr:cNvPr id="103" name="Text Box 96"/>
        <xdr:cNvSpPr txBox="1">
          <a:spLocks noChangeArrowheads="1"/>
        </xdr:cNvSpPr>
      </xdr:nvSpPr>
      <xdr:spPr>
        <a:xfrm>
          <a:off x="9553575" y="200406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257175"/>
    <xdr:sp fLocksText="0">
      <xdr:nvSpPr>
        <xdr:cNvPr id="104" name="Text Box 102"/>
        <xdr:cNvSpPr txBox="1">
          <a:spLocks noChangeArrowheads="1"/>
        </xdr:cNvSpPr>
      </xdr:nvSpPr>
      <xdr:spPr>
        <a:xfrm>
          <a:off x="9648825" y="200406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257175"/>
    <xdr:sp fLocksText="0">
      <xdr:nvSpPr>
        <xdr:cNvPr id="105" name="Text Box 107"/>
        <xdr:cNvSpPr txBox="1">
          <a:spLocks noChangeArrowheads="1"/>
        </xdr:cNvSpPr>
      </xdr:nvSpPr>
      <xdr:spPr>
        <a:xfrm>
          <a:off x="9620250" y="200406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257175"/>
    <xdr:sp fLocksText="0">
      <xdr:nvSpPr>
        <xdr:cNvPr id="106" name="Text Box 108"/>
        <xdr:cNvSpPr txBox="1">
          <a:spLocks noChangeArrowheads="1"/>
        </xdr:cNvSpPr>
      </xdr:nvSpPr>
      <xdr:spPr>
        <a:xfrm>
          <a:off x="9648825" y="200406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257175"/>
    <xdr:sp fLocksText="0">
      <xdr:nvSpPr>
        <xdr:cNvPr id="107" name="Text Box 107"/>
        <xdr:cNvSpPr txBox="1">
          <a:spLocks noChangeArrowheads="1"/>
        </xdr:cNvSpPr>
      </xdr:nvSpPr>
      <xdr:spPr>
        <a:xfrm>
          <a:off x="9620250" y="200406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257175"/>
    <xdr:sp fLocksText="0">
      <xdr:nvSpPr>
        <xdr:cNvPr id="108" name="Text Box 92"/>
        <xdr:cNvSpPr txBox="1">
          <a:spLocks noChangeArrowheads="1"/>
        </xdr:cNvSpPr>
      </xdr:nvSpPr>
      <xdr:spPr>
        <a:xfrm>
          <a:off x="9620250" y="200406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257175"/>
    <xdr:sp fLocksText="0">
      <xdr:nvSpPr>
        <xdr:cNvPr id="109" name="Text Box 92"/>
        <xdr:cNvSpPr txBox="1">
          <a:spLocks noChangeArrowheads="1"/>
        </xdr:cNvSpPr>
      </xdr:nvSpPr>
      <xdr:spPr>
        <a:xfrm>
          <a:off x="9620250" y="200406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342900"/>
    <xdr:sp fLocksText="0">
      <xdr:nvSpPr>
        <xdr:cNvPr id="110" name="Text Box 93"/>
        <xdr:cNvSpPr txBox="1">
          <a:spLocks noChangeArrowheads="1"/>
        </xdr:cNvSpPr>
      </xdr:nvSpPr>
      <xdr:spPr>
        <a:xfrm>
          <a:off x="9648825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342900"/>
    <xdr:sp fLocksText="0">
      <xdr:nvSpPr>
        <xdr:cNvPr id="111" name="Text Box 94"/>
        <xdr:cNvSpPr txBox="1">
          <a:spLocks noChangeArrowheads="1"/>
        </xdr:cNvSpPr>
      </xdr:nvSpPr>
      <xdr:spPr>
        <a:xfrm>
          <a:off x="9648825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69</xdr:row>
      <xdr:rowOff>0</xdr:rowOff>
    </xdr:from>
    <xdr:ext cx="285750" cy="342900"/>
    <xdr:sp fLocksText="0">
      <xdr:nvSpPr>
        <xdr:cNvPr id="112" name="Text Box 95"/>
        <xdr:cNvSpPr txBox="1">
          <a:spLocks noChangeArrowheads="1"/>
        </xdr:cNvSpPr>
      </xdr:nvSpPr>
      <xdr:spPr>
        <a:xfrm>
          <a:off x="9496425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69</xdr:row>
      <xdr:rowOff>0</xdr:rowOff>
    </xdr:from>
    <xdr:ext cx="285750" cy="342900"/>
    <xdr:sp fLocksText="0">
      <xdr:nvSpPr>
        <xdr:cNvPr id="113" name="Text Box 96"/>
        <xdr:cNvSpPr txBox="1">
          <a:spLocks noChangeArrowheads="1"/>
        </xdr:cNvSpPr>
      </xdr:nvSpPr>
      <xdr:spPr>
        <a:xfrm>
          <a:off x="9553575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342900"/>
    <xdr:sp fLocksText="0">
      <xdr:nvSpPr>
        <xdr:cNvPr id="114" name="Text Box 102"/>
        <xdr:cNvSpPr txBox="1">
          <a:spLocks noChangeArrowheads="1"/>
        </xdr:cNvSpPr>
      </xdr:nvSpPr>
      <xdr:spPr>
        <a:xfrm>
          <a:off x="9648825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342900"/>
    <xdr:sp fLocksText="0">
      <xdr:nvSpPr>
        <xdr:cNvPr id="115" name="Text Box 107"/>
        <xdr:cNvSpPr txBox="1">
          <a:spLocks noChangeArrowheads="1"/>
        </xdr:cNvSpPr>
      </xdr:nvSpPr>
      <xdr:spPr>
        <a:xfrm>
          <a:off x="9620250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342900"/>
    <xdr:sp fLocksText="0">
      <xdr:nvSpPr>
        <xdr:cNvPr id="116" name="Text Box 108"/>
        <xdr:cNvSpPr txBox="1">
          <a:spLocks noChangeArrowheads="1"/>
        </xdr:cNvSpPr>
      </xdr:nvSpPr>
      <xdr:spPr>
        <a:xfrm>
          <a:off x="9648825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342900"/>
    <xdr:sp fLocksText="0">
      <xdr:nvSpPr>
        <xdr:cNvPr id="117" name="Text Box 107"/>
        <xdr:cNvSpPr txBox="1">
          <a:spLocks noChangeArrowheads="1"/>
        </xdr:cNvSpPr>
      </xdr:nvSpPr>
      <xdr:spPr>
        <a:xfrm>
          <a:off x="9620250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342900"/>
    <xdr:sp fLocksText="0">
      <xdr:nvSpPr>
        <xdr:cNvPr id="118" name="Text Box 92"/>
        <xdr:cNvSpPr txBox="1">
          <a:spLocks noChangeArrowheads="1"/>
        </xdr:cNvSpPr>
      </xdr:nvSpPr>
      <xdr:spPr>
        <a:xfrm>
          <a:off x="9620250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342900"/>
    <xdr:sp fLocksText="0">
      <xdr:nvSpPr>
        <xdr:cNvPr id="119" name="Text Box 92"/>
        <xdr:cNvSpPr txBox="1">
          <a:spLocks noChangeArrowheads="1"/>
        </xdr:cNvSpPr>
      </xdr:nvSpPr>
      <xdr:spPr>
        <a:xfrm>
          <a:off x="9620250" y="2004060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409575"/>
    <xdr:sp fLocksText="0">
      <xdr:nvSpPr>
        <xdr:cNvPr id="120" name="Text Box 93"/>
        <xdr:cNvSpPr txBox="1">
          <a:spLocks noChangeArrowheads="1"/>
        </xdr:cNvSpPr>
      </xdr:nvSpPr>
      <xdr:spPr>
        <a:xfrm>
          <a:off x="9648825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409575"/>
    <xdr:sp fLocksText="0">
      <xdr:nvSpPr>
        <xdr:cNvPr id="121" name="Text Box 94"/>
        <xdr:cNvSpPr txBox="1">
          <a:spLocks noChangeArrowheads="1"/>
        </xdr:cNvSpPr>
      </xdr:nvSpPr>
      <xdr:spPr>
        <a:xfrm>
          <a:off x="9648825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69</xdr:row>
      <xdr:rowOff>0</xdr:rowOff>
    </xdr:from>
    <xdr:ext cx="285750" cy="409575"/>
    <xdr:sp fLocksText="0">
      <xdr:nvSpPr>
        <xdr:cNvPr id="122" name="Text Box 95"/>
        <xdr:cNvSpPr txBox="1">
          <a:spLocks noChangeArrowheads="1"/>
        </xdr:cNvSpPr>
      </xdr:nvSpPr>
      <xdr:spPr>
        <a:xfrm>
          <a:off x="9496425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69</xdr:row>
      <xdr:rowOff>0</xdr:rowOff>
    </xdr:from>
    <xdr:ext cx="285750" cy="409575"/>
    <xdr:sp fLocksText="0">
      <xdr:nvSpPr>
        <xdr:cNvPr id="123" name="Text Box 96"/>
        <xdr:cNvSpPr txBox="1">
          <a:spLocks noChangeArrowheads="1"/>
        </xdr:cNvSpPr>
      </xdr:nvSpPr>
      <xdr:spPr>
        <a:xfrm>
          <a:off x="9553575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409575"/>
    <xdr:sp fLocksText="0">
      <xdr:nvSpPr>
        <xdr:cNvPr id="124" name="Text Box 102"/>
        <xdr:cNvSpPr txBox="1">
          <a:spLocks noChangeArrowheads="1"/>
        </xdr:cNvSpPr>
      </xdr:nvSpPr>
      <xdr:spPr>
        <a:xfrm>
          <a:off x="9648825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409575"/>
    <xdr:sp fLocksText="0">
      <xdr:nvSpPr>
        <xdr:cNvPr id="125" name="Text Box 107"/>
        <xdr:cNvSpPr txBox="1">
          <a:spLocks noChangeArrowheads="1"/>
        </xdr:cNvSpPr>
      </xdr:nvSpPr>
      <xdr:spPr>
        <a:xfrm>
          <a:off x="9620250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409575"/>
    <xdr:sp fLocksText="0">
      <xdr:nvSpPr>
        <xdr:cNvPr id="126" name="Text Box 108"/>
        <xdr:cNvSpPr txBox="1">
          <a:spLocks noChangeArrowheads="1"/>
        </xdr:cNvSpPr>
      </xdr:nvSpPr>
      <xdr:spPr>
        <a:xfrm>
          <a:off x="9648825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409575"/>
    <xdr:sp fLocksText="0">
      <xdr:nvSpPr>
        <xdr:cNvPr id="127" name="Text Box 107"/>
        <xdr:cNvSpPr txBox="1">
          <a:spLocks noChangeArrowheads="1"/>
        </xdr:cNvSpPr>
      </xdr:nvSpPr>
      <xdr:spPr>
        <a:xfrm>
          <a:off x="9620250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409575"/>
    <xdr:sp fLocksText="0">
      <xdr:nvSpPr>
        <xdr:cNvPr id="128" name="Text Box 92"/>
        <xdr:cNvSpPr txBox="1">
          <a:spLocks noChangeArrowheads="1"/>
        </xdr:cNvSpPr>
      </xdr:nvSpPr>
      <xdr:spPr>
        <a:xfrm>
          <a:off x="9620250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409575"/>
    <xdr:sp fLocksText="0">
      <xdr:nvSpPr>
        <xdr:cNvPr id="129" name="Text Box 92"/>
        <xdr:cNvSpPr txBox="1">
          <a:spLocks noChangeArrowheads="1"/>
        </xdr:cNvSpPr>
      </xdr:nvSpPr>
      <xdr:spPr>
        <a:xfrm>
          <a:off x="9620250" y="200406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257175"/>
    <xdr:sp fLocksText="0">
      <xdr:nvSpPr>
        <xdr:cNvPr id="130" name="Text Box 92"/>
        <xdr:cNvSpPr txBox="1">
          <a:spLocks noChangeArrowheads="1"/>
        </xdr:cNvSpPr>
      </xdr:nvSpPr>
      <xdr:spPr>
        <a:xfrm>
          <a:off x="9620250" y="200406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9525</xdr:colOff>
      <xdr:row>31</xdr:row>
      <xdr:rowOff>142875</xdr:rowOff>
    </xdr:from>
    <xdr:to>
      <xdr:col>18</xdr:col>
      <xdr:colOff>9525</xdr:colOff>
      <xdr:row>31</xdr:row>
      <xdr:rowOff>142875</xdr:rowOff>
    </xdr:to>
    <xdr:sp>
      <xdr:nvSpPr>
        <xdr:cNvPr id="131" name="Line 75"/>
        <xdr:cNvSpPr>
          <a:spLocks/>
        </xdr:cNvSpPr>
      </xdr:nvSpPr>
      <xdr:spPr>
        <a:xfrm>
          <a:off x="7677150" y="84677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79</xdr:row>
      <xdr:rowOff>0</xdr:rowOff>
    </xdr:from>
    <xdr:ext cx="285750" cy="352425"/>
    <xdr:sp fLocksText="0">
      <xdr:nvSpPr>
        <xdr:cNvPr id="132" name="Text Box 97"/>
        <xdr:cNvSpPr txBox="1">
          <a:spLocks noChangeArrowheads="1"/>
        </xdr:cNvSpPr>
      </xdr:nvSpPr>
      <xdr:spPr>
        <a:xfrm>
          <a:off x="9648825" y="23555325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79</xdr:row>
      <xdr:rowOff>0</xdr:rowOff>
    </xdr:from>
    <xdr:ext cx="285750" cy="361950"/>
    <xdr:sp fLocksText="0">
      <xdr:nvSpPr>
        <xdr:cNvPr id="133" name="Text Box 107"/>
        <xdr:cNvSpPr txBox="1">
          <a:spLocks noChangeArrowheads="1"/>
        </xdr:cNvSpPr>
      </xdr:nvSpPr>
      <xdr:spPr>
        <a:xfrm>
          <a:off x="9620250" y="235553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70</xdr:row>
      <xdr:rowOff>0</xdr:rowOff>
    </xdr:from>
    <xdr:ext cx="285750" cy="361950"/>
    <xdr:sp fLocksText="0">
      <xdr:nvSpPr>
        <xdr:cNvPr id="134" name="Text Box 92"/>
        <xdr:cNvSpPr txBox="1">
          <a:spLocks noChangeArrowheads="1"/>
        </xdr:cNvSpPr>
      </xdr:nvSpPr>
      <xdr:spPr>
        <a:xfrm>
          <a:off x="9620250" y="202787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28575</xdr:colOff>
      <xdr:row>77</xdr:row>
      <xdr:rowOff>171450</xdr:rowOff>
    </xdr:from>
    <xdr:to>
      <xdr:col>17</xdr:col>
      <xdr:colOff>171450</xdr:colOff>
      <xdr:row>77</xdr:row>
      <xdr:rowOff>171450</xdr:rowOff>
    </xdr:to>
    <xdr:sp>
      <xdr:nvSpPr>
        <xdr:cNvPr id="135" name="Line 89"/>
        <xdr:cNvSpPr>
          <a:spLocks/>
        </xdr:cNvSpPr>
      </xdr:nvSpPr>
      <xdr:spPr>
        <a:xfrm>
          <a:off x="7696200" y="222123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476250</xdr:colOff>
      <xdr:row>69</xdr:row>
      <xdr:rowOff>19050</xdr:rowOff>
    </xdr:from>
    <xdr:to>
      <xdr:col>30</xdr:col>
      <xdr:colOff>266700</xdr:colOff>
      <xdr:row>69</xdr:row>
      <xdr:rowOff>19050</xdr:rowOff>
    </xdr:to>
    <xdr:sp>
      <xdr:nvSpPr>
        <xdr:cNvPr id="136" name="Line 75"/>
        <xdr:cNvSpPr>
          <a:spLocks/>
        </xdr:cNvSpPr>
      </xdr:nvSpPr>
      <xdr:spPr>
        <a:xfrm>
          <a:off x="15220950" y="200596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70</xdr:row>
      <xdr:rowOff>0</xdr:rowOff>
    </xdr:from>
    <xdr:ext cx="285750" cy="276225"/>
    <xdr:sp fLocksText="0">
      <xdr:nvSpPr>
        <xdr:cNvPr id="137" name="Text Box 93"/>
        <xdr:cNvSpPr txBox="1">
          <a:spLocks noChangeArrowheads="1"/>
        </xdr:cNvSpPr>
      </xdr:nvSpPr>
      <xdr:spPr>
        <a:xfrm>
          <a:off x="9648825" y="2027872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70</xdr:row>
      <xdr:rowOff>0</xdr:rowOff>
    </xdr:from>
    <xdr:ext cx="285750" cy="276225"/>
    <xdr:sp fLocksText="0">
      <xdr:nvSpPr>
        <xdr:cNvPr id="138" name="Text Box 94"/>
        <xdr:cNvSpPr txBox="1">
          <a:spLocks noChangeArrowheads="1"/>
        </xdr:cNvSpPr>
      </xdr:nvSpPr>
      <xdr:spPr>
        <a:xfrm>
          <a:off x="9648825" y="2027872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70</xdr:row>
      <xdr:rowOff>0</xdr:rowOff>
    </xdr:from>
    <xdr:ext cx="285750" cy="276225"/>
    <xdr:sp fLocksText="0">
      <xdr:nvSpPr>
        <xdr:cNvPr id="139" name="Text Box 95"/>
        <xdr:cNvSpPr txBox="1">
          <a:spLocks noChangeArrowheads="1"/>
        </xdr:cNvSpPr>
      </xdr:nvSpPr>
      <xdr:spPr>
        <a:xfrm>
          <a:off x="9496425" y="2027872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70</xdr:row>
      <xdr:rowOff>0</xdr:rowOff>
    </xdr:from>
    <xdr:ext cx="285750" cy="276225"/>
    <xdr:sp fLocksText="0">
      <xdr:nvSpPr>
        <xdr:cNvPr id="140" name="Text Box 96"/>
        <xdr:cNvSpPr txBox="1">
          <a:spLocks noChangeArrowheads="1"/>
        </xdr:cNvSpPr>
      </xdr:nvSpPr>
      <xdr:spPr>
        <a:xfrm>
          <a:off x="9553575" y="2027872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70</xdr:row>
      <xdr:rowOff>0</xdr:rowOff>
    </xdr:from>
    <xdr:ext cx="285750" cy="276225"/>
    <xdr:sp fLocksText="0">
      <xdr:nvSpPr>
        <xdr:cNvPr id="141" name="Text Box 102"/>
        <xdr:cNvSpPr txBox="1">
          <a:spLocks noChangeArrowheads="1"/>
        </xdr:cNvSpPr>
      </xdr:nvSpPr>
      <xdr:spPr>
        <a:xfrm>
          <a:off x="9648825" y="2027872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70</xdr:row>
      <xdr:rowOff>0</xdr:rowOff>
    </xdr:from>
    <xdr:ext cx="285750" cy="276225"/>
    <xdr:sp fLocksText="0">
      <xdr:nvSpPr>
        <xdr:cNvPr id="142" name="Text Box 107"/>
        <xdr:cNvSpPr txBox="1">
          <a:spLocks noChangeArrowheads="1"/>
        </xdr:cNvSpPr>
      </xdr:nvSpPr>
      <xdr:spPr>
        <a:xfrm>
          <a:off x="9620250" y="2027872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70</xdr:row>
      <xdr:rowOff>0</xdr:rowOff>
    </xdr:from>
    <xdr:ext cx="285750" cy="276225"/>
    <xdr:sp fLocksText="0">
      <xdr:nvSpPr>
        <xdr:cNvPr id="143" name="Text Box 108"/>
        <xdr:cNvSpPr txBox="1">
          <a:spLocks noChangeArrowheads="1"/>
        </xdr:cNvSpPr>
      </xdr:nvSpPr>
      <xdr:spPr>
        <a:xfrm>
          <a:off x="9648825" y="2027872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70</xdr:row>
      <xdr:rowOff>0</xdr:rowOff>
    </xdr:from>
    <xdr:ext cx="285750" cy="276225"/>
    <xdr:sp fLocksText="0">
      <xdr:nvSpPr>
        <xdr:cNvPr id="144" name="Text Box 107"/>
        <xdr:cNvSpPr txBox="1">
          <a:spLocks noChangeArrowheads="1"/>
        </xdr:cNvSpPr>
      </xdr:nvSpPr>
      <xdr:spPr>
        <a:xfrm>
          <a:off x="9620250" y="2027872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70</xdr:row>
      <xdr:rowOff>0</xdr:rowOff>
    </xdr:from>
    <xdr:ext cx="285750" cy="276225"/>
    <xdr:sp fLocksText="0">
      <xdr:nvSpPr>
        <xdr:cNvPr id="145" name="Text Box 92"/>
        <xdr:cNvSpPr txBox="1">
          <a:spLocks noChangeArrowheads="1"/>
        </xdr:cNvSpPr>
      </xdr:nvSpPr>
      <xdr:spPr>
        <a:xfrm>
          <a:off x="9620250" y="2027872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70</xdr:row>
      <xdr:rowOff>0</xdr:rowOff>
    </xdr:from>
    <xdr:ext cx="285750" cy="276225"/>
    <xdr:sp fLocksText="0">
      <xdr:nvSpPr>
        <xdr:cNvPr id="146" name="Text Box 92"/>
        <xdr:cNvSpPr txBox="1">
          <a:spLocks noChangeArrowheads="1"/>
        </xdr:cNvSpPr>
      </xdr:nvSpPr>
      <xdr:spPr>
        <a:xfrm>
          <a:off x="9620250" y="2027872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81</xdr:row>
      <xdr:rowOff>19050</xdr:rowOff>
    </xdr:from>
    <xdr:ext cx="285750" cy="361950"/>
    <xdr:sp fLocksText="0">
      <xdr:nvSpPr>
        <xdr:cNvPr id="147" name="Text Box 97"/>
        <xdr:cNvSpPr txBox="1">
          <a:spLocks noChangeArrowheads="1"/>
        </xdr:cNvSpPr>
      </xdr:nvSpPr>
      <xdr:spPr>
        <a:xfrm>
          <a:off x="9648825" y="241268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68</xdr:row>
      <xdr:rowOff>0</xdr:rowOff>
    </xdr:from>
    <xdr:ext cx="285750" cy="371475"/>
    <xdr:sp fLocksText="0">
      <xdr:nvSpPr>
        <xdr:cNvPr id="148" name="Text Box 93"/>
        <xdr:cNvSpPr txBox="1">
          <a:spLocks noChangeArrowheads="1"/>
        </xdr:cNvSpPr>
      </xdr:nvSpPr>
      <xdr:spPr>
        <a:xfrm>
          <a:off x="9648825" y="19802475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68</xdr:row>
      <xdr:rowOff>0</xdr:rowOff>
    </xdr:from>
    <xdr:ext cx="285750" cy="371475"/>
    <xdr:sp fLocksText="0">
      <xdr:nvSpPr>
        <xdr:cNvPr id="149" name="Text Box 94"/>
        <xdr:cNvSpPr txBox="1">
          <a:spLocks noChangeArrowheads="1"/>
        </xdr:cNvSpPr>
      </xdr:nvSpPr>
      <xdr:spPr>
        <a:xfrm>
          <a:off x="9648825" y="19802475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68</xdr:row>
      <xdr:rowOff>0</xdr:rowOff>
    </xdr:from>
    <xdr:ext cx="285750" cy="371475"/>
    <xdr:sp fLocksText="0">
      <xdr:nvSpPr>
        <xdr:cNvPr id="150" name="Text Box 95"/>
        <xdr:cNvSpPr txBox="1">
          <a:spLocks noChangeArrowheads="1"/>
        </xdr:cNvSpPr>
      </xdr:nvSpPr>
      <xdr:spPr>
        <a:xfrm>
          <a:off x="9496425" y="19802475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68</xdr:row>
      <xdr:rowOff>0</xdr:rowOff>
    </xdr:from>
    <xdr:ext cx="285750" cy="371475"/>
    <xdr:sp fLocksText="0">
      <xdr:nvSpPr>
        <xdr:cNvPr id="151" name="Text Box 96"/>
        <xdr:cNvSpPr txBox="1">
          <a:spLocks noChangeArrowheads="1"/>
        </xdr:cNvSpPr>
      </xdr:nvSpPr>
      <xdr:spPr>
        <a:xfrm>
          <a:off x="9553575" y="19802475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68</xdr:row>
      <xdr:rowOff>0</xdr:rowOff>
    </xdr:from>
    <xdr:ext cx="285750" cy="371475"/>
    <xdr:sp fLocksText="0">
      <xdr:nvSpPr>
        <xdr:cNvPr id="152" name="Text Box 102"/>
        <xdr:cNvSpPr txBox="1">
          <a:spLocks noChangeArrowheads="1"/>
        </xdr:cNvSpPr>
      </xdr:nvSpPr>
      <xdr:spPr>
        <a:xfrm>
          <a:off x="9648825" y="19802475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68</xdr:row>
      <xdr:rowOff>0</xdr:rowOff>
    </xdr:from>
    <xdr:ext cx="285750" cy="371475"/>
    <xdr:sp fLocksText="0">
      <xdr:nvSpPr>
        <xdr:cNvPr id="153" name="Text Box 107"/>
        <xdr:cNvSpPr txBox="1">
          <a:spLocks noChangeArrowheads="1"/>
        </xdr:cNvSpPr>
      </xdr:nvSpPr>
      <xdr:spPr>
        <a:xfrm>
          <a:off x="9620250" y="19802475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68</xdr:row>
      <xdr:rowOff>0</xdr:rowOff>
    </xdr:from>
    <xdr:ext cx="285750" cy="371475"/>
    <xdr:sp fLocksText="0">
      <xdr:nvSpPr>
        <xdr:cNvPr id="154" name="Text Box 108"/>
        <xdr:cNvSpPr txBox="1">
          <a:spLocks noChangeArrowheads="1"/>
        </xdr:cNvSpPr>
      </xdr:nvSpPr>
      <xdr:spPr>
        <a:xfrm>
          <a:off x="9648825" y="19802475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68</xdr:row>
      <xdr:rowOff>0</xdr:rowOff>
    </xdr:from>
    <xdr:ext cx="285750" cy="371475"/>
    <xdr:sp fLocksText="0">
      <xdr:nvSpPr>
        <xdr:cNvPr id="155" name="Text Box 107"/>
        <xdr:cNvSpPr txBox="1">
          <a:spLocks noChangeArrowheads="1"/>
        </xdr:cNvSpPr>
      </xdr:nvSpPr>
      <xdr:spPr>
        <a:xfrm>
          <a:off x="9620250" y="19802475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190500</xdr:colOff>
      <xdr:row>68</xdr:row>
      <xdr:rowOff>19050</xdr:rowOff>
    </xdr:from>
    <xdr:ext cx="285750" cy="371475"/>
    <xdr:sp fLocksText="0">
      <xdr:nvSpPr>
        <xdr:cNvPr id="156" name="Text Box 92"/>
        <xdr:cNvSpPr txBox="1">
          <a:spLocks noChangeArrowheads="1"/>
        </xdr:cNvSpPr>
      </xdr:nvSpPr>
      <xdr:spPr>
        <a:xfrm>
          <a:off x="9582150" y="19821525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285750"/>
    <xdr:sp fLocksText="0">
      <xdr:nvSpPr>
        <xdr:cNvPr id="157" name="Text Box 93"/>
        <xdr:cNvSpPr txBox="1">
          <a:spLocks noChangeArrowheads="1"/>
        </xdr:cNvSpPr>
      </xdr:nvSpPr>
      <xdr:spPr>
        <a:xfrm>
          <a:off x="9648825" y="200406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285750"/>
    <xdr:sp fLocksText="0">
      <xdr:nvSpPr>
        <xdr:cNvPr id="158" name="Text Box 94"/>
        <xdr:cNvSpPr txBox="1">
          <a:spLocks noChangeArrowheads="1"/>
        </xdr:cNvSpPr>
      </xdr:nvSpPr>
      <xdr:spPr>
        <a:xfrm>
          <a:off x="9648825" y="200406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69</xdr:row>
      <xdr:rowOff>0</xdr:rowOff>
    </xdr:from>
    <xdr:ext cx="285750" cy="285750"/>
    <xdr:sp fLocksText="0">
      <xdr:nvSpPr>
        <xdr:cNvPr id="159" name="Text Box 95"/>
        <xdr:cNvSpPr txBox="1">
          <a:spLocks noChangeArrowheads="1"/>
        </xdr:cNvSpPr>
      </xdr:nvSpPr>
      <xdr:spPr>
        <a:xfrm>
          <a:off x="9496425" y="200406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69</xdr:row>
      <xdr:rowOff>0</xdr:rowOff>
    </xdr:from>
    <xdr:ext cx="285750" cy="285750"/>
    <xdr:sp fLocksText="0">
      <xdr:nvSpPr>
        <xdr:cNvPr id="160" name="Text Box 96"/>
        <xdr:cNvSpPr txBox="1">
          <a:spLocks noChangeArrowheads="1"/>
        </xdr:cNvSpPr>
      </xdr:nvSpPr>
      <xdr:spPr>
        <a:xfrm>
          <a:off x="9553575" y="200406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285750"/>
    <xdr:sp fLocksText="0">
      <xdr:nvSpPr>
        <xdr:cNvPr id="161" name="Text Box 102"/>
        <xdr:cNvSpPr txBox="1">
          <a:spLocks noChangeArrowheads="1"/>
        </xdr:cNvSpPr>
      </xdr:nvSpPr>
      <xdr:spPr>
        <a:xfrm>
          <a:off x="9648825" y="200406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285750"/>
    <xdr:sp fLocksText="0">
      <xdr:nvSpPr>
        <xdr:cNvPr id="162" name="Text Box 107"/>
        <xdr:cNvSpPr txBox="1">
          <a:spLocks noChangeArrowheads="1"/>
        </xdr:cNvSpPr>
      </xdr:nvSpPr>
      <xdr:spPr>
        <a:xfrm>
          <a:off x="9620250" y="200406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285750"/>
    <xdr:sp fLocksText="0">
      <xdr:nvSpPr>
        <xdr:cNvPr id="163" name="Text Box 108"/>
        <xdr:cNvSpPr txBox="1">
          <a:spLocks noChangeArrowheads="1"/>
        </xdr:cNvSpPr>
      </xdr:nvSpPr>
      <xdr:spPr>
        <a:xfrm>
          <a:off x="9648825" y="200406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285750"/>
    <xdr:sp fLocksText="0">
      <xdr:nvSpPr>
        <xdr:cNvPr id="164" name="Text Box 107"/>
        <xdr:cNvSpPr txBox="1">
          <a:spLocks noChangeArrowheads="1"/>
        </xdr:cNvSpPr>
      </xdr:nvSpPr>
      <xdr:spPr>
        <a:xfrm>
          <a:off x="9620250" y="200406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285750"/>
    <xdr:sp fLocksText="0">
      <xdr:nvSpPr>
        <xdr:cNvPr id="165" name="Text Box 92"/>
        <xdr:cNvSpPr txBox="1">
          <a:spLocks noChangeArrowheads="1"/>
        </xdr:cNvSpPr>
      </xdr:nvSpPr>
      <xdr:spPr>
        <a:xfrm>
          <a:off x="9620250" y="200406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285750"/>
    <xdr:sp fLocksText="0">
      <xdr:nvSpPr>
        <xdr:cNvPr id="166" name="Text Box 92"/>
        <xdr:cNvSpPr txBox="1">
          <a:spLocks noChangeArrowheads="1"/>
        </xdr:cNvSpPr>
      </xdr:nvSpPr>
      <xdr:spPr>
        <a:xfrm>
          <a:off x="9620250" y="200406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238125"/>
    <xdr:sp fLocksText="0">
      <xdr:nvSpPr>
        <xdr:cNvPr id="167" name="Text Box 97"/>
        <xdr:cNvSpPr txBox="1">
          <a:spLocks noChangeArrowheads="1"/>
        </xdr:cNvSpPr>
      </xdr:nvSpPr>
      <xdr:spPr>
        <a:xfrm>
          <a:off x="9648825" y="200406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390525"/>
    <xdr:sp fLocksText="0">
      <xdr:nvSpPr>
        <xdr:cNvPr id="168" name="Text Box 107"/>
        <xdr:cNvSpPr txBox="1">
          <a:spLocks noChangeArrowheads="1"/>
        </xdr:cNvSpPr>
      </xdr:nvSpPr>
      <xdr:spPr>
        <a:xfrm>
          <a:off x="9620250" y="20040600"/>
          <a:ext cx="2857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857250"/>
    <xdr:sp fLocksText="0">
      <xdr:nvSpPr>
        <xdr:cNvPr id="169" name="Text Box 93"/>
        <xdr:cNvSpPr txBox="1">
          <a:spLocks noChangeArrowheads="1"/>
        </xdr:cNvSpPr>
      </xdr:nvSpPr>
      <xdr:spPr>
        <a:xfrm>
          <a:off x="9648825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857250"/>
    <xdr:sp fLocksText="0">
      <xdr:nvSpPr>
        <xdr:cNvPr id="170" name="Text Box 94"/>
        <xdr:cNvSpPr txBox="1">
          <a:spLocks noChangeArrowheads="1"/>
        </xdr:cNvSpPr>
      </xdr:nvSpPr>
      <xdr:spPr>
        <a:xfrm>
          <a:off x="9648825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69</xdr:row>
      <xdr:rowOff>0</xdr:rowOff>
    </xdr:from>
    <xdr:ext cx="285750" cy="857250"/>
    <xdr:sp fLocksText="0">
      <xdr:nvSpPr>
        <xdr:cNvPr id="171" name="Text Box 95"/>
        <xdr:cNvSpPr txBox="1">
          <a:spLocks noChangeArrowheads="1"/>
        </xdr:cNvSpPr>
      </xdr:nvSpPr>
      <xdr:spPr>
        <a:xfrm>
          <a:off x="9496425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69</xdr:row>
      <xdr:rowOff>0</xdr:rowOff>
    </xdr:from>
    <xdr:ext cx="285750" cy="857250"/>
    <xdr:sp fLocksText="0">
      <xdr:nvSpPr>
        <xdr:cNvPr id="172" name="Text Box 96"/>
        <xdr:cNvSpPr txBox="1">
          <a:spLocks noChangeArrowheads="1"/>
        </xdr:cNvSpPr>
      </xdr:nvSpPr>
      <xdr:spPr>
        <a:xfrm>
          <a:off x="9553575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857250"/>
    <xdr:sp fLocksText="0">
      <xdr:nvSpPr>
        <xdr:cNvPr id="173" name="Text Box 102"/>
        <xdr:cNvSpPr txBox="1">
          <a:spLocks noChangeArrowheads="1"/>
        </xdr:cNvSpPr>
      </xdr:nvSpPr>
      <xdr:spPr>
        <a:xfrm>
          <a:off x="9648825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857250"/>
    <xdr:sp fLocksText="0">
      <xdr:nvSpPr>
        <xdr:cNvPr id="174" name="Text Box 107"/>
        <xdr:cNvSpPr txBox="1">
          <a:spLocks noChangeArrowheads="1"/>
        </xdr:cNvSpPr>
      </xdr:nvSpPr>
      <xdr:spPr>
        <a:xfrm>
          <a:off x="9620250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857250"/>
    <xdr:sp fLocksText="0">
      <xdr:nvSpPr>
        <xdr:cNvPr id="175" name="Text Box 108"/>
        <xdr:cNvSpPr txBox="1">
          <a:spLocks noChangeArrowheads="1"/>
        </xdr:cNvSpPr>
      </xdr:nvSpPr>
      <xdr:spPr>
        <a:xfrm>
          <a:off x="9648825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857250"/>
    <xdr:sp fLocksText="0">
      <xdr:nvSpPr>
        <xdr:cNvPr id="176" name="Text Box 107"/>
        <xdr:cNvSpPr txBox="1">
          <a:spLocks noChangeArrowheads="1"/>
        </xdr:cNvSpPr>
      </xdr:nvSpPr>
      <xdr:spPr>
        <a:xfrm>
          <a:off x="9620250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857250"/>
    <xdr:sp fLocksText="0">
      <xdr:nvSpPr>
        <xdr:cNvPr id="177" name="Text Box 92"/>
        <xdr:cNvSpPr txBox="1">
          <a:spLocks noChangeArrowheads="1"/>
        </xdr:cNvSpPr>
      </xdr:nvSpPr>
      <xdr:spPr>
        <a:xfrm>
          <a:off x="9620250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857250"/>
    <xdr:sp fLocksText="0">
      <xdr:nvSpPr>
        <xdr:cNvPr id="178" name="Text Box 92"/>
        <xdr:cNvSpPr txBox="1">
          <a:spLocks noChangeArrowheads="1"/>
        </xdr:cNvSpPr>
      </xdr:nvSpPr>
      <xdr:spPr>
        <a:xfrm>
          <a:off x="9620250" y="20040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333375"/>
    <xdr:sp fLocksText="0">
      <xdr:nvSpPr>
        <xdr:cNvPr id="179" name="Text Box 93"/>
        <xdr:cNvSpPr txBox="1">
          <a:spLocks noChangeArrowheads="1"/>
        </xdr:cNvSpPr>
      </xdr:nvSpPr>
      <xdr:spPr>
        <a:xfrm>
          <a:off x="9648825" y="200406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333375"/>
    <xdr:sp fLocksText="0">
      <xdr:nvSpPr>
        <xdr:cNvPr id="180" name="Text Box 94"/>
        <xdr:cNvSpPr txBox="1">
          <a:spLocks noChangeArrowheads="1"/>
        </xdr:cNvSpPr>
      </xdr:nvSpPr>
      <xdr:spPr>
        <a:xfrm>
          <a:off x="9648825" y="200406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69</xdr:row>
      <xdr:rowOff>0</xdr:rowOff>
    </xdr:from>
    <xdr:ext cx="285750" cy="333375"/>
    <xdr:sp fLocksText="0">
      <xdr:nvSpPr>
        <xdr:cNvPr id="181" name="Text Box 95"/>
        <xdr:cNvSpPr txBox="1">
          <a:spLocks noChangeArrowheads="1"/>
        </xdr:cNvSpPr>
      </xdr:nvSpPr>
      <xdr:spPr>
        <a:xfrm>
          <a:off x="9496425" y="200406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69</xdr:row>
      <xdr:rowOff>0</xdr:rowOff>
    </xdr:from>
    <xdr:ext cx="285750" cy="333375"/>
    <xdr:sp fLocksText="0">
      <xdr:nvSpPr>
        <xdr:cNvPr id="182" name="Text Box 96"/>
        <xdr:cNvSpPr txBox="1">
          <a:spLocks noChangeArrowheads="1"/>
        </xdr:cNvSpPr>
      </xdr:nvSpPr>
      <xdr:spPr>
        <a:xfrm>
          <a:off x="9553575" y="200406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333375"/>
    <xdr:sp fLocksText="0">
      <xdr:nvSpPr>
        <xdr:cNvPr id="183" name="Text Box 102"/>
        <xdr:cNvSpPr txBox="1">
          <a:spLocks noChangeArrowheads="1"/>
        </xdr:cNvSpPr>
      </xdr:nvSpPr>
      <xdr:spPr>
        <a:xfrm>
          <a:off x="9648825" y="200406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333375"/>
    <xdr:sp fLocksText="0">
      <xdr:nvSpPr>
        <xdr:cNvPr id="184" name="Text Box 107"/>
        <xdr:cNvSpPr txBox="1">
          <a:spLocks noChangeArrowheads="1"/>
        </xdr:cNvSpPr>
      </xdr:nvSpPr>
      <xdr:spPr>
        <a:xfrm>
          <a:off x="9620250" y="200406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69</xdr:row>
      <xdr:rowOff>0</xdr:rowOff>
    </xdr:from>
    <xdr:ext cx="285750" cy="333375"/>
    <xdr:sp fLocksText="0">
      <xdr:nvSpPr>
        <xdr:cNvPr id="185" name="Text Box 108"/>
        <xdr:cNvSpPr txBox="1">
          <a:spLocks noChangeArrowheads="1"/>
        </xdr:cNvSpPr>
      </xdr:nvSpPr>
      <xdr:spPr>
        <a:xfrm>
          <a:off x="9648825" y="200406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333375"/>
    <xdr:sp fLocksText="0">
      <xdr:nvSpPr>
        <xdr:cNvPr id="186" name="Text Box 107"/>
        <xdr:cNvSpPr txBox="1">
          <a:spLocks noChangeArrowheads="1"/>
        </xdr:cNvSpPr>
      </xdr:nvSpPr>
      <xdr:spPr>
        <a:xfrm>
          <a:off x="9620250" y="200406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333375"/>
    <xdr:sp fLocksText="0">
      <xdr:nvSpPr>
        <xdr:cNvPr id="187" name="Text Box 92"/>
        <xdr:cNvSpPr txBox="1">
          <a:spLocks noChangeArrowheads="1"/>
        </xdr:cNvSpPr>
      </xdr:nvSpPr>
      <xdr:spPr>
        <a:xfrm>
          <a:off x="9620250" y="200406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69</xdr:row>
      <xdr:rowOff>0</xdr:rowOff>
    </xdr:from>
    <xdr:ext cx="285750" cy="333375"/>
    <xdr:sp fLocksText="0">
      <xdr:nvSpPr>
        <xdr:cNvPr id="188" name="Text Box 92"/>
        <xdr:cNvSpPr txBox="1">
          <a:spLocks noChangeArrowheads="1"/>
        </xdr:cNvSpPr>
      </xdr:nvSpPr>
      <xdr:spPr>
        <a:xfrm>
          <a:off x="9620250" y="20040600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9525</xdr:colOff>
      <xdr:row>19</xdr:row>
      <xdr:rowOff>133350</xdr:rowOff>
    </xdr:from>
    <xdr:to>
      <xdr:col>17</xdr:col>
      <xdr:colOff>180975</xdr:colOff>
      <xdr:row>19</xdr:row>
      <xdr:rowOff>133350</xdr:rowOff>
    </xdr:to>
    <xdr:sp>
      <xdr:nvSpPr>
        <xdr:cNvPr id="189" name="Line 89"/>
        <xdr:cNvSpPr>
          <a:spLocks/>
        </xdr:cNvSpPr>
      </xdr:nvSpPr>
      <xdr:spPr>
        <a:xfrm flipV="1">
          <a:off x="7677150" y="54768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28575</xdr:rowOff>
    </xdr:from>
    <xdr:to>
      <xdr:col>17</xdr:col>
      <xdr:colOff>238125</xdr:colOff>
      <xdr:row>38</xdr:row>
      <xdr:rowOff>28575</xdr:rowOff>
    </xdr:to>
    <xdr:sp>
      <xdr:nvSpPr>
        <xdr:cNvPr id="190" name="Line 75"/>
        <xdr:cNvSpPr>
          <a:spLocks/>
        </xdr:cNvSpPr>
      </xdr:nvSpPr>
      <xdr:spPr>
        <a:xfrm flipV="1">
          <a:off x="7667625" y="116014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180975</xdr:rowOff>
    </xdr:from>
    <xdr:to>
      <xdr:col>18</xdr:col>
      <xdr:colOff>0</xdr:colOff>
      <xdr:row>60</xdr:row>
      <xdr:rowOff>180975</xdr:rowOff>
    </xdr:to>
    <xdr:sp>
      <xdr:nvSpPr>
        <xdr:cNvPr id="191" name="Line 75"/>
        <xdr:cNvSpPr>
          <a:spLocks/>
        </xdr:cNvSpPr>
      </xdr:nvSpPr>
      <xdr:spPr>
        <a:xfrm>
          <a:off x="7667625" y="183070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63</xdr:row>
      <xdr:rowOff>0</xdr:rowOff>
    </xdr:from>
    <xdr:ext cx="285750" cy="847725"/>
    <xdr:sp fLocksText="0">
      <xdr:nvSpPr>
        <xdr:cNvPr id="192" name="Text Box 93"/>
        <xdr:cNvSpPr txBox="1">
          <a:spLocks noChangeArrowheads="1"/>
        </xdr:cNvSpPr>
      </xdr:nvSpPr>
      <xdr:spPr>
        <a:xfrm>
          <a:off x="9648825" y="18840450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63</xdr:row>
      <xdr:rowOff>0</xdr:rowOff>
    </xdr:from>
    <xdr:ext cx="285750" cy="847725"/>
    <xdr:sp fLocksText="0">
      <xdr:nvSpPr>
        <xdr:cNvPr id="193" name="Text Box 94"/>
        <xdr:cNvSpPr txBox="1">
          <a:spLocks noChangeArrowheads="1"/>
        </xdr:cNvSpPr>
      </xdr:nvSpPr>
      <xdr:spPr>
        <a:xfrm>
          <a:off x="9648825" y="18840450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63</xdr:row>
      <xdr:rowOff>0</xdr:rowOff>
    </xdr:from>
    <xdr:ext cx="285750" cy="847725"/>
    <xdr:sp fLocksText="0">
      <xdr:nvSpPr>
        <xdr:cNvPr id="194" name="Text Box 95"/>
        <xdr:cNvSpPr txBox="1">
          <a:spLocks noChangeArrowheads="1"/>
        </xdr:cNvSpPr>
      </xdr:nvSpPr>
      <xdr:spPr>
        <a:xfrm>
          <a:off x="9496425" y="18840450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63</xdr:row>
      <xdr:rowOff>0</xdr:rowOff>
    </xdr:from>
    <xdr:ext cx="285750" cy="847725"/>
    <xdr:sp fLocksText="0">
      <xdr:nvSpPr>
        <xdr:cNvPr id="195" name="Text Box 96"/>
        <xdr:cNvSpPr txBox="1">
          <a:spLocks noChangeArrowheads="1"/>
        </xdr:cNvSpPr>
      </xdr:nvSpPr>
      <xdr:spPr>
        <a:xfrm>
          <a:off x="9553575" y="18840450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63</xdr:row>
      <xdr:rowOff>0</xdr:rowOff>
    </xdr:from>
    <xdr:ext cx="285750" cy="847725"/>
    <xdr:sp fLocksText="0">
      <xdr:nvSpPr>
        <xdr:cNvPr id="196" name="Text Box 102"/>
        <xdr:cNvSpPr txBox="1">
          <a:spLocks noChangeArrowheads="1"/>
        </xdr:cNvSpPr>
      </xdr:nvSpPr>
      <xdr:spPr>
        <a:xfrm>
          <a:off x="9648825" y="18840450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63</xdr:row>
      <xdr:rowOff>0</xdr:rowOff>
    </xdr:from>
    <xdr:ext cx="285750" cy="847725"/>
    <xdr:sp fLocksText="0">
      <xdr:nvSpPr>
        <xdr:cNvPr id="197" name="Text Box 107"/>
        <xdr:cNvSpPr txBox="1">
          <a:spLocks noChangeArrowheads="1"/>
        </xdr:cNvSpPr>
      </xdr:nvSpPr>
      <xdr:spPr>
        <a:xfrm>
          <a:off x="9620250" y="18840450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63</xdr:row>
      <xdr:rowOff>0</xdr:rowOff>
    </xdr:from>
    <xdr:ext cx="285750" cy="847725"/>
    <xdr:sp fLocksText="0">
      <xdr:nvSpPr>
        <xdr:cNvPr id="198" name="Text Box 108"/>
        <xdr:cNvSpPr txBox="1">
          <a:spLocks noChangeArrowheads="1"/>
        </xdr:cNvSpPr>
      </xdr:nvSpPr>
      <xdr:spPr>
        <a:xfrm>
          <a:off x="9648825" y="18840450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63</xdr:row>
      <xdr:rowOff>0</xdr:rowOff>
    </xdr:from>
    <xdr:ext cx="285750" cy="847725"/>
    <xdr:sp fLocksText="0">
      <xdr:nvSpPr>
        <xdr:cNvPr id="199" name="Text Box 107"/>
        <xdr:cNvSpPr txBox="1">
          <a:spLocks noChangeArrowheads="1"/>
        </xdr:cNvSpPr>
      </xdr:nvSpPr>
      <xdr:spPr>
        <a:xfrm>
          <a:off x="9620250" y="18840450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63</xdr:row>
      <xdr:rowOff>0</xdr:rowOff>
    </xdr:from>
    <xdr:ext cx="285750" cy="847725"/>
    <xdr:sp fLocksText="0">
      <xdr:nvSpPr>
        <xdr:cNvPr id="200" name="Text Box 92"/>
        <xdr:cNvSpPr txBox="1">
          <a:spLocks noChangeArrowheads="1"/>
        </xdr:cNvSpPr>
      </xdr:nvSpPr>
      <xdr:spPr>
        <a:xfrm>
          <a:off x="9620250" y="18840450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63</xdr:row>
      <xdr:rowOff>0</xdr:rowOff>
    </xdr:from>
    <xdr:ext cx="285750" cy="847725"/>
    <xdr:sp fLocksText="0">
      <xdr:nvSpPr>
        <xdr:cNvPr id="201" name="Text Box 92"/>
        <xdr:cNvSpPr txBox="1">
          <a:spLocks noChangeArrowheads="1"/>
        </xdr:cNvSpPr>
      </xdr:nvSpPr>
      <xdr:spPr>
        <a:xfrm>
          <a:off x="9620250" y="18840450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122</xdr:row>
      <xdr:rowOff>152400</xdr:rowOff>
    </xdr:from>
    <xdr:to>
      <xdr:col>11</xdr:col>
      <xdr:colOff>228600</xdr:colOff>
      <xdr:row>122</xdr:row>
      <xdr:rowOff>152400</xdr:rowOff>
    </xdr:to>
    <xdr:sp>
      <xdr:nvSpPr>
        <xdr:cNvPr id="1" name="Line 19"/>
        <xdr:cNvSpPr>
          <a:spLocks/>
        </xdr:cNvSpPr>
      </xdr:nvSpPr>
      <xdr:spPr>
        <a:xfrm>
          <a:off x="7191375" y="312705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55</xdr:row>
      <xdr:rowOff>0</xdr:rowOff>
    </xdr:from>
    <xdr:ext cx="285750" cy="381000"/>
    <xdr:sp fLocksText="0">
      <xdr:nvSpPr>
        <xdr:cNvPr id="2" name="Text Box 64"/>
        <xdr:cNvSpPr txBox="1">
          <a:spLocks noChangeArrowheads="1"/>
        </xdr:cNvSpPr>
      </xdr:nvSpPr>
      <xdr:spPr>
        <a:xfrm>
          <a:off x="9201150" y="1386840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180975</xdr:colOff>
      <xdr:row>201</xdr:row>
      <xdr:rowOff>0</xdr:rowOff>
    </xdr:from>
    <xdr:ext cx="285750" cy="381000"/>
    <xdr:sp fLocksText="0">
      <xdr:nvSpPr>
        <xdr:cNvPr id="3" name="Text Box 68"/>
        <xdr:cNvSpPr txBox="1">
          <a:spLocks noChangeArrowheads="1"/>
        </xdr:cNvSpPr>
      </xdr:nvSpPr>
      <xdr:spPr>
        <a:xfrm>
          <a:off x="9201150" y="51311175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180975</xdr:colOff>
      <xdr:row>141</xdr:row>
      <xdr:rowOff>152400</xdr:rowOff>
    </xdr:from>
    <xdr:to>
      <xdr:col>16</xdr:col>
      <xdr:colOff>161925</xdr:colOff>
      <xdr:row>141</xdr:row>
      <xdr:rowOff>152400</xdr:rowOff>
    </xdr:to>
    <xdr:sp>
      <xdr:nvSpPr>
        <xdr:cNvPr id="4" name="Line 20"/>
        <xdr:cNvSpPr>
          <a:spLocks/>
        </xdr:cNvSpPr>
      </xdr:nvSpPr>
      <xdr:spPr>
        <a:xfrm flipV="1">
          <a:off x="7648575" y="360807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123825</xdr:rowOff>
    </xdr:from>
    <xdr:to>
      <xdr:col>17</xdr:col>
      <xdr:colOff>247650</xdr:colOff>
      <xdr:row>6</xdr:row>
      <xdr:rowOff>133350</xdr:rowOff>
    </xdr:to>
    <xdr:sp>
      <xdr:nvSpPr>
        <xdr:cNvPr id="5" name="Line 30"/>
        <xdr:cNvSpPr>
          <a:spLocks/>
        </xdr:cNvSpPr>
      </xdr:nvSpPr>
      <xdr:spPr>
        <a:xfrm>
          <a:off x="6781800" y="1647825"/>
          <a:ext cx="2990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126</xdr:row>
      <xdr:rowOff>142875</xdr:rowOff>
    </xdr:from>
    <xdr:to>
      <xdr:col>9</xdr:col>
      <xdr:colOff>38100</xdr:colOff>
      <xdr:row>126</xdr:row>
      <xdr:rowOff>142875</xdr:rowOff>
    </xdr:to>
    <xdr:sp>
      <xdr:nvSpPr>
        <xdr:cNvPr id="6" name="Line 20"/>
        <xdr:cNvSpPr>
          <a:spLocks/>
        </xdr:cNvSpPr>
      </xdr:nvSpPr>
      <xdr:spPr>
        <a:xfrm>
          <a:off x="6724650" y="322897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139</xdr:row>
      <xdr:rowOff>152400</xdr:rowOff>
    </xdr:from>
    <xdr:to>
      <xdr:col>17</xdr:col>
      <xdr:colOff>38100</xdr:colOff>
      <xdr:row>139</xdr:row>
      <xdr:rowOff>152400</xdr:rowOff>
    </xdr:to>
    <xdr:sp>
      <xdr:nvSpPr>
        <xdr:cNvPr id="7" name="Line 20"/>
        <xdr:cNvSpPr>
          <a:spLocks/>
        </xdr:cNvSpPr>
      </xdr:nvSpPr>
      <xdr:spPr>
        <a:xfrm flipV="1">
          <a:off x="7486650" y="35566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192</xdr:row>
      <xdr:rowOff>133350</xdr:rowOff>
    </xdr:from>
    <xdr:to>
      <xdr:col>17</xdr:col>
      <xdr:colOff>200025</xdr:colOff>
      <xdr:row>192</xdr:row>
      <xdr:rowOff>133350</xdr:rowOff>
    </xdr:to>
    <xdr:sp>
      <xdr:nvSpPr>
        <xdr:cNvPr id="8" name="Line 22"/>
        <xdr:cNvSpPr>
          <a:spLocks/>
        </xdr:cNvSpPr>
      </xdr:nvSpPr>
      <xdr:spPr>
        <a:xfrm>
          <a:off x="6743700" y="4911090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194</xdr:row>
      <xdr:rowOff>152400</xdr:rowOff>
    </xdr:from>
    <xdr:to>
      <xdr:col>17</xdr:col>
      <xdr:colOff>238125</xdr:colOff>
      <xdr:row>194</xdr:row>
      <xdr:rowOff>152400</xdr:rowOff>
    </xdr:to>
    <xdr:sp>
      <xdr:nvSpPr>
        <xdr:cNvPr id="9" name="Line 22"/>
        <xdr:cNvSpPr>
          <a:spLocks/>
        </xdr:cNvSpPr>
      </xdr:nvSpPr>
      <xdr:spPr>
        <a:xfrm>
          <a:off x="6772275" y="496443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60</xdr:row>
      <xdr:rowOff>142875</xdr:rowOff>
    </xdr:from>
    <xdr:to>
      <xdr:col>17</xdr:col>
      <xdr:colOff>257175</xdr:colOff>
      <xdr:row>60</xdr:row>
      <xdr:rowOff>142875</xdr:rowOff>
    </xdr:to>
    <xdr:sp>
      <xdr:nvSpPr>
        <xdr:cNvPr id="10" name="Line 26"/>
        <xdr:cNvSpPr>
          <a:spLocks/>
        </xdr:cNvSpPr>
      </xdr:nvSpPr>
      <xdr:spPr>
        <a:xfrm>
          <a:off x="7734300" y="153162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188</xdr:row>
      <xdr:rowOff>0</xdr:rowOff>
    </xdr:from>
    <xdr:ext cx="304800" cy="323850"/>
    <xdr:sp fLocksText="0">
      <xdr:nvSpPr>
        <xdr:cNvPr id="11" name="Text Box 14"/>
        <xdr:cNvSpPr txBox="1">
          <a:spLocks noChangeArrowheads="1"/>
        </xdr:cNvSpPr>
      </xdr:nvSpPr>
      <xdr:spPr>
        <a:xfrm>
          <a:off x="9534525" y="479488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137</xdr:row>
      <xdr:rowOff>114300</xdr:rowOff>
    </xdr:from>
    <xdr:to>
      <xdr:col>17</xdr:col>
      <xdr:colOff>19050</xdr:colOff>
      <xdr:row>137</xdr:row>
      <xdr:rowOff>123825</xdr:rowOff>
    </xdr:to>
    <xdr:sp>
      <xdr:nvSpPr>
        <xdr:cNvPr id="12" name="Line 20"/>
        <xdr:cNvSpPr>
          <a:spLocks/>
        </xdr:cNvSpPr>
      </xdr:nvSpPr>
      <xdr:spPr>
        <a:xfrm flipV="1">
          <a:off x="7724775" y="35013900"/>
          <a:ext cx="1819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212</xdr:row>
      <xdr:rowOff>0</xdr:rowOff>
    </xdr:from>
    <xdr:ext cx="304800" cy="295275"/>
    <xdr:sp fLocksText="0">
      <xdr:nvSpPr>
        <xdr:cNvPr id="13" name="Text Box 14"/>
        <xdr:cNvSpPr txBox="1">
          <a:spLocks noChangeArrowheads="1"/>
        </xdr:cNvSpPr>
      </xdr:nvSpPr>
      <xdr:spPr>
        <a:xfrm>
          <a:off x="9534525" y="546449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247650</xdr:colOff>
      <xdr:row>143</xdr:row>
      <xdr:rowOff>142875</xdr:rowOff>
    </xdr:from>
    <xdr:to>
      <xdr:col>17</xdr:col>
      <xdr:colOff>238125</xdr:colOff>
      <xdr:row>143</xdr:row>
      <xdr:rowOff>152400</xdr:rowOff>
    </xdr:to>
    <xdr:sp>
      <xdr:nvSpPr>
        <xdr:cNvPr id="14" name="Line 23"/>
        <xdr:cNvSpPr>
          <a:spLocks/>
        </xdr:cNvSpPr>
      </xdr:nvSpPr>
      <xdr:spPr>
        <a:xfrm>
          <a:off x="7458075" y="36585525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145</xdr:row>
      <xdr:rowOff>133350</xdr:rowOff>
    </xdr:from>
    <xdr:to>
      <xdr:col>17</xdr:col>
      <xdr:colOff>257175</xdr:colOff>
      <xdr:row>145</xdr:row>
      <xdr:rowOff>142875</xdr:rowOff>
    </xdr:to>
    <xdr:sp>
      <xdr:nvSpPr>
        <xdr:cNvPr id="15" name="Line 23"/>
        <xdr:cNvSpPr>
          <a:spLocks/>
        </xdr:cNvSpPr>
      </xdr:nvSpPr>
      <xdr:spPr>
        <a:xfrm>
          <a:off x="7477125" y="37090350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147</xdr:row>
      <xdr:rowOff>171450</xdr:rowOff>
    </xdr:from>
    <xdr:to>
      <xdr:col>18</xdr:col>
      <xdr:colOff>0</xdr:colOff>
      <xdr:row>147</xdr:row>
      <xdr:rowOff>180975</xdr:rowOff>
    </xdr:to>
    <xdr:sp>
      <xdr:nvSpPr>
        <xdr:cNvPr id="16" name="Line 30"/>
        <xdr:cNvSpPr>
          <a:spLocks/>
        </xdr:cNvSpPr>
      </xdr:nvSpPr>
      <xdr:spPr>
        <a:xfrm flipV="1">
          <a:off x="7448550" y="37642800"/>
          <a:ext cx="2343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197</xdr:row>
      <xdr:rowOff>142875</xdr:rowOff>
    </xdr:from>
    <xdr:to>
      <xdr:col>17</xdr:col>
      <xdr:colOff>228600</xdr:colOff>
      <xdr:row>197</xdr:row>
      <xdr:rowOff>142875</xdr:rowOff>
    </xdr:to>
    <xdr:sp>
      <xdr:nvSpPr>
        <xdr:cNvPr id="17" name="Line 22"/>
        <xdr:cNvSpPr>
          <a:spLocks/>
        </xdr:cNvSpPr>
      </xdr:nvSpPr>
      <xdr:spPr>
        <a:xfrm>
          <a:off x="6762750" y="504063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195</xdr:row>
      <xdr:rowOff>133350</xdr:rowOff>
    </xdr:from>
    <xdr:to>
      <xdr:col>17</xdr:col>
      <xdr:colOff>228600</xdr:colOff>
      <xdr:row>195</xdr:row>
      <xdr:rowOff>133350</xdr:rowOff>
    </xdr:to>
    <xdr:sp>
      <xdr:nvSpPr>
        <xdr:cNvPr id="18" name="Line 22"/>
        <xdr:cNvSpPr>
          <a:spLocks/>
        </xdr:cNvSpPr>
      </xdr:nvSpPr>
      <xdr:spPr>
        <a:xfrm>
          <a:off x="6762750" y="498824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</xdr:row>
      <xdr:rowOff>0</xdr:rowOff>
    </xdr:from>
    <xdr:ext cx="304800" cy="295275"/>
    <xdr:sp fLocksText="0">
      <xdr:nvSpPr>
        <xdr:cNvPr id="19" name="Text Box 14"/>
        <xdr:cNvSpPr txBox="1">
          <a:spLocks noChangeArrowheads="1"/>
        </xdr:cNvSpPr>
      </xdr:nvSpPr>
      <xdr:spPr>
        <a:xfrm>
          <a:off x="9534525" y="22669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57150</xdr:colOff>
      <xdr:row>152</xdr:row>
      <xdr:rowOff>142875</xdr:rowOff>
    </xdr:from>
    <xdr:to>
      <xdr:col>17</xdr:col>
      <xdr:colOff>200025</xdr:colOff>
      <xdr:row>152</xdr:row>
      <xdr:rowOff>142875</xdr:rowOff>
    </xdr:to>
    <xdr:sp>
      <xdr:nvSpPr>
        <xdr:cNvPr id="20" name="Line 4"/>
        <xdr:cNvSpPr>
          <a:spLocks/>
        </xdr:cNvSpPr>
      </xdr:nvSpPr>
      <xdr:spPr>
        <a:xfrm>
          <a:off x="6791325" y="390429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247650</xdr:colOff>
      <xdr:row>179</xdr:row>
      <xdr:rowOff>0</xdr:rowOff>
    </xdr:from>
    <xdr:ext cx="266700" cy="371475"/>
    <xdr:sp fLocksText="0">
      <xdr:nvSpPr>
        <xdr:cNvPr id="21" name="Text Box 13"/>
        <xdr:cNvSpPr txBox="1">
          <a:spLocks noChangeArrowheads="1"/>
        </xdr:cNvSpPr>
      </xdr:nvSpPr>
      <xdr:spPr>
        <a:xfrm>
          <a:off x="9525000" y="45710475"/>
          <a:ext cx="266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257175</xdr:colOff>
      <xdr:row>148</xdr:row>
      <xdr:rowOff>114300</xdr:rowOff>
    </xdr:from>
    <xdr:to>
      <xdr:col>17</xdr:col>
      <xdr:colOff>9525</xdr:colOff>
      <xdr:row>148</xdr:row>
      <xdr:rowOff>123825</xdr:rowOff>
    </xdr:to>
    <xdr:sp>
      <xdr:nvSpPr>
        <xdr:cNvPr id="22" name="Line 4"/>
        <xdr:cNvSpPr>
          <a:spLocks/>
        </xdr:cNvSpPr>
      </xdr:nvSpPr>
      <xdr:spPr>
        <a:xfrm>
          <a:off x="7467600" y="37985700"/>
          <a:ext cx="2066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164</xdr:row>
      <xdr:rowOff>133350</xdr:rowOff>
    </xdr:from>
    <xdr:to>
      <xdr:col>17</xdr:col>
      <xdr:colOff>228600</xdr:colOff>
      <xdr:row>164</xdr:row>
      <xdr:rowOff>133350</xdr:rowOff>
    </xdr:to>
    <xdr:sp>
      <xdr:nvSpPr>
        <xdr:cNvPr id="23" name="Line 5"/>
        <xdr:cNvSpPr>
          <a:spLocks/>
        </xdr:cNvSpPr>
      </xdr:nvSpPr>
      <xdr:spPr>
        <a:xfrm>
          <a:off x="6810375" y="4198620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200</xdr:row>
      <xdr:rowOff>0</xdr:rowOff>
    </xdr:from>
    <xdr:ext cx="285750" cy="400050"/>
    <xdr:sp fLocksText="0">
      <xdr:nvSpPr>
        <xdr:cNvPr id="24" name="Text Box 68"/>
        <xdr:cNvSpPr txBox="1">
          <a:spLocks noChangeArrowheads="1"/>
        </xdr:cNvSpPr>
      </xdr:nvSpPr>
      <xdr:spPr>
        <a:xfrm>
          <a:off x="9201150" y="51054000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200</xdr:row>
      <xdr:rowOff>0</xdr:rowOff>
    </xdr:from>
    <xdr:ext cx="304800" cy="295275"/>
    <xdr:sp fLocksText="0">
      <xdr:nvSpPr>
        <xdr:cNvPr id="25" name="Text Box 14"/>
        <xdr:cNvSpPr txBox="1">
          <a:spLocks noChangeArrowheads="1"/>
        </xdr:cNvSpPr>
      </xdr:nvSpPr>
      <xdr:spPr>
        <a:xfrm>
          <a:off x="9534525" y="510540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228600</xdr:colOff>
      <xdr:row>35</xdr:row>
      <xdr:rowOff>152400</xdr:rowOff>
    </xdr:from>
    <xdr:to>
      <xdr:col>13</xdr:col>
      <xdr:colOff>247650</xdr:colOff>
      <xdr:row>35</xdr:row>
      <xdr:rowOff>152400</xdr:rowOff>
    </xdr:to>
    <xdr:sp>
      <xdr:nvSpPr>
        <xdr:cNvPr id="26" name="Line 11"/>
        <xdr:cNvSpPr>
          <a:spLocks/>
        </xdr:cNvSpPr>
      </xdr:nvSpPr>
      <xdr:spPr>
        <a:xfrm>
          <a:off x="7953375" y="90297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86</xdr:row>
      <xdr:rowOff>152400</xdr:rowOff>
    </xdr:from>
    <xdr:to>
      <xdr:col>17</xdr:col>
      <xdr:colOff>209550</xdr:colOff>
      <xdr:row>86</xdr:row>
      <xdr:rowOff>152400</xdr:rowOff>
    </xdr:to>
    <xdr:sp>
      <xdr:nvSpPr>
        <xdr:cNvPr id="27" name="Line 23"/>
        <xdr:cNvSpPr>
          <a:spLocks/>
        </xdr:cNvSpPr>
      </xdr:nvSpPr>
      <xdr:spPr>
        <a:xfrm flipV="1">
          <a:off x="7200900" y="22012275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33</xdr:row>
      <xdr:rowOff>161925</xdr:rowOff>
    </xdr:from>
    <xdr:to>
      <xdr:col>16</xdr:col>
      <xdr:colOff>247650</xdr:colOff>
      <xdr:row>33</xdr:row>
      <xdr:rowOff>161925</xdr:rowOff>
    </xdr:to>
    <xdr:sp>
      <xdr:nvSpPr>
        <xdr:cNvPr id="28" name="Line 10"/>
        <xdr:cNvSpPr>
          <a:spLocks/>
        </xdr:cNvSpPr>
      </xdr:nvSpPr>
      <xdr:spPr>
        <a:xfrm>
          <a:off x="7286625" y="85629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154</xdr:row>
      <xdr:rowOff>161925</xdr:rowOff>
    </xdr:from>
    <xdr:to>
      <xdr:col>17</xdr:col>
      <xdr:colOff>180975</xdr:colOff>
      <xdr:row>154</xdr:row>
      <xdr:rowOff>161925</xdr:rowOff>
    </xdr:to>
    <xdr:sp>
      <xdr:nvSpPr>
        <xdr:cNvPr id="29" name="Line 4"/>
        <xdr:cNvSpPr>
          <a:spLocks/>
        </xdr:cNvSpPr>
      </xdr:nvSpPr>
      <xdr:spPr>
        <a:xfrm>
          <a:off x="6772275" y="395763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150</xdr:row>
      <xdr:rowOff>133350</xdr:rowOff>
    </xdr:from>
    <xdr:to>
      <xdr:col>17</xdr:col>
      <xdr:colOff>190500</xdr:colOff>
      <xdr:row>150</xdr:row>
      <xdr:rowOff>133350</xdr:rowOff>
    </xdr:to>
    <xdr:sp>
      <xdr:nvSpPr>
        <xdr:cNvPr id="30" name="Line 4"/>
        <xdr:cNvSpPr>
          <a:spLocks/>
        </xdr:cNvSpPr>
      </xdr:nvSpPr>
      <xdr:spPr>
        <a:xfrm>
          <a:off x="6781800" y="385191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38</xdr:row>
      <xdr:rowOff>123825</xdr:rowOff>
    </xdr:from>
    <xdr:to>
      <xdr:col>17</xdr:col>
      <xdr:colOff>247650</xdr:colOff>
      <xdr:row>38</xdr:row>
      <xdr:rowOff>123825</xdr:rowOff>
    </xdr:to>
    <xdr:sp>
      <xdr:nvSpPr>
        <xdr:cNvPr id="31" name="Line 30"/>
        <xdr:cNvSpPr>
          <a:spLocks/>
        </xdr:cNvSpPr>
      </xdr:nvSpPr>
      <xdr:spPr>
        <a:xfrm>
          <a:off x="7800975" y="97155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42</xdr:row>
      <xdr:rowOff>0</xdr:rowOff>
    </xdr:from>
    <xdr:ext cx="304800" cy="276225"/>
    <xdr:sp fLocksText="0">
      <xdr:nvSpPr>
        <xdr:cNvPr id="32" name="Text Box 14"/>
        <xdr:cNvSpPr txBox="1">
          <a:spLocks noChangeArrowheads="1"/>
        </xdr:cNvSpPr>
      </xdr:nvSpPr>
      <xdr:spPr>
        <a:xfrm>
          <a:off x="9534525" y="1054417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38</xdr:row>
      <xdr:rowOff>0</xdr:rowOff>
    </xdr:from>
    <xdr:ext cx="257175" cy="381000"/>
    <xdr:sp fLocksText="0">
      <xdr:nvSpPr>
        <xdr:cNvPr id="33" name="Text Box 14"/>
        <xdr:cNvSpPr txBox="1">
          <a:spLocks noChangeArrowheads="1"/>
        </xdr:cNvSpPr>
      </xdr:nvSpPr>
      <xdr:spPr>
        <a:xfrm>
          <a:off x="9534525" y="9591675"/>
          <a:ext cx="257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238125</xdr:colOff>
      <xdr:row>116</xdr:row>
      <xdr:rowOff>142875</xdr:rowOff>
    </xdr:from>
    <xdr:to>
      <xdr:col>13</xdr:col>
      <xdr:colOff>28575</xdr:colOff>
      <xdr:row>116</xdr:row>
      <xdr:rowOff>152400</xdr:rowOff>
    </xdr:to>
    <xdr:sp>
      <xdr:nvSpPr>
        <xdr:cNvPr id="34" name="Line 37"/>
        <xdr:cNvSpPr>
          <a:spLocks/>
        </xdr:cNvSpPr>
      </xdr:nvSpPr>
      <xdr:spPr>
        <a:xfrm>
          <a:off x="8220075" y="2971800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118</xdr:row>
      <xdr:rowOff>152400</xdr:rowOff>
    </xdr:from>
    <xdr:to>
      <xdr:col>9</xdr:col>
      <xdr:colOff>47625</xdr:colOff>
      <xdr:row>118</xdr:row>
      <xdr:rowOff>161925</xdr:rowOff>
    </xdr:to>
    <xdr:sp>
      <xdr:nvSpPr>
        <xdr:cNvPr id="35" name="Line 33"/>
        <xdr:cNvSpPr>
          <a:spLocks/>
        </xdr:cNvSpPr>
      </xdr:nvSpPr>
      <xdr:spPr>
        <a:xfrm flipV="1">
          <a:off x="6753225" y="30241875"/>
          <a:ext cx="762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111</xdr:row>
      <xdr:rowOff>142875</xdr:rowOff>
    </xdr:from>
    <xdr:to>
      <xdr:col>12</xdr:col>
      <xdr:colOff>219075</xdr:colOff>
      <xdr:row>111</xdr:row>
      <xdr:rowOff>142875</xdr:rowOff>
    </xdr:to>
    <xdr:sp>
      <xdr:nvSpPr>
        <xdr:cNvPr id="36" name="Line 37"/>
        <xdr:cNvSpPr>
          <a:spLocks/>
        </xdr:cNvSpPr>
      </xdr:nvSpPr>
      <xdr:spPr>
        <a:xfrm>
          <a:off x="7505700" y="284321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221</xdr:row>
      <xdr:rowOff>0</xdr:rowOff>
    </xdr:from>
    <xdr:ext cx="285750" cy="247650"/>
    <xdr:sp fLocksText="0">
      <xdr:nvSpPr>
        <xdr:cNvPr id="37" name="Text Box 68"/>
        <xdr:cNvSpPr txBox="1">
          <a:spLocks noChangeArrowheads="1"/>
        </xdr:cNvSpPr>
      </xdr:nvSpPr>
      <xdr:spPr>
        <a:xfrm>
          <a:off x="9201150" y="564832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180975</xdr:colOff>
      <xdr:row>221</xdr:row>
      <xdr:rowOff>0</xdr:rowOff>
    </xdr:from>
    <xdr:ext cx="285750" cy="266700"/>
    <xdr:sp fLocksText="0">
      <xdr:nvSpPr>
        <xdr:cNvPr id="38" name="Text Box 68"/>
        <xdr:cNvSpPr txBox="1">
          <a:spLocks noChangeArrowheads="1"/>
        </xdr:cNvSpPr>
      </xdr:nvSpPr>
      <xdr:spPr>
        <a:xfrm>
          <a:off x="9201150" y="564832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221</xdr:row>
      <xdr:rowOff>0</xdr:rowOff>
    </xdr:from>
    <xdr:ext cx="304800" cy="200025"/>
    <xdr:sp fLocksText="0">
      <xdr:nvSpPr>
        <xdr:cNvPr id="39" name="Text Box 14"/>
        <xdr:cNvSpPr txBox="1">
          <a:spLocks noChangeArrowheads="1"/>
        </xdr:cNvSpPr>
      </xdr:nvSpPr>
      <xdr:spPr>
        <a:xfrm>
          <a:off x="9534525" y="564832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19050</xdr:colOff>
      <xdr:row>191</xdr:row>
      <xdr:rowOff>114300</xdr:rowOff>
    </xdr:from>
    <xdr:to>
      <xdr:col>17</xdr:col>
      <xdr:colOff>228600</xdr:colOff>
      <xdr:row>191</xdr:row>
      <xdr:rowOff>114300</xdr:rowOff>
    </xdr:to>
    <xdr:sp>
      <xdr:nvSpPr>
        <xdr:cNvPr id="40" name="Line 10"/>
        <xdr:cNvSpPr>
          <a:spLocks/>
        </xdr:cNvSpPr>
      </xdr:nvSpPr>
      <xdr:spPr>
        <a:xfrm>
          <a:off x="6753225" y="4883467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193</xdr:row>
      <xdr:rowOff>123825</xdr:rowOff>
    </xdr:from>
    <xdr:to>
      <xdr:col>17</xdr:col>
      <xdr:colOff>219075</xdr:colOff>
      <xdr:row>193</xdr:row>
      <xdr:rowOff>123825</xdr:rowOff>
    </xdr:to>
    <xdr:sp>
      <xdr:nvSpPr>
        <xdr:cNvPr id="41" name="Line 10"/>
        <xdr:cNvSpPr>
          <a:spLocks/>
        </xdr:cNvSpPr>
      </xdr:nvSpPr>
      <xdr:spPr>
        <a:xfrm>
          <a:off x="6734175" y="493585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196</xdr:row>
      <xdr:rowOff>142875</xdr:rowOff>
    </xdr:from>
    <xdr:to>
      <xdr:col>17</xdr:col>
      <xdr:colOff>209550</xdr:colOff>
      <xdr:row>196</xdr:row>
      <xdr:rowOff>142875</xdr:rowOff>
    </xdr:to>
    <xdr:sp>
      <xdr:nvSpPr>
        <xdr:cNvPr id="42" name="Line 22"/>
        <xdr:cNvSpPr>
          <a:spLocks/>
        </xdr:cNvSpPr>
      </xdr:nvSpPr>
      <xdr:spPr>
        <a:xfrm>
          <a:off x="6743700" y="501491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190</xdr:row>
      <xdr:rowOff>142875</xdr:rowOff>
    </xdr:from>
    <xdr:to>
      <xdr:col>17</xdr:col>
      <xdr:colOff>209550</xdr:colOff>
      <xdr:row>190</xdr:row>
      <xdr:rowOff>142875</xdr:rowOff>
    </xdr:to>
    <xdr:sp>
      <xdr:nvSpPr>
        <xdr:cNvPr id="43" name="Line 10"/>
        <xdr:cNvSpPr>
          <a:spLocks/>
        </xdr:cNvSpPr>
      </xdr:nvSpPr>
      <xdr:spPr>
        <a:xfrm>
          <a:off x="6734175" y="4860607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114</xdr:row>
      <xdr:rowOff>180975</xdr:rowOff>
    </xdr:from>
    <xdr:to>
      <xdr:col>17</xdr:col>
      <xdr:colOff>19050</xdr:colOff>
      <xdr:row>114</xdr:row>
      <xdr:rowOff>190500</xdr:rowOff>
    </xdr:to>
    <xdr:sp>
      <xdr:nvSpPr>
        <xdr:cNvPr id="44" name="Line 37"/>
        <xdr:cNvSpPr>
          <a:spLocks/>
        </xdr:cNvSpPr>
      </xdr:nvSpPr>
      <xdr:spPr>
        <a:xfrm>
          <a:off x="9239250" y="2924175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125</xdr:row>
      <xdr:rowOff>142875</xdr:rowOff>
    </xdr:from>
    <xdr:to>
      <xdr:col>10</xdr:col>
      <xdr:colOff>19050</xdr:colOff>
      <xdr:row>125</xdr:row>
      <xdr:rowOff>152400</xdr:rowOff>
    </xdr:to>
    <xdr:sp>
      <xdr:nvSpPr>
        <xdr:cNvPr id="45" name="Line 37"/>
        <xdr:cNvSpPr>
          <a:spLocks/>
        </xdr:cNvSpPr>
      </xdr:nvSpPr>
      <xdr:spPr>
        <a:xfrm>
          <a:off x="7439025" y="32032575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128</xdr:row>
      <xdr:rowOff>228600</xdr:rowOff>
    </xdr:from>
    <xdr:to>
      <xdr:col>17</xdr:col>
      <xdr:colOff>190500</xdr:colOff>
      <xdr:row>128</xdr:row>
      <xdr:rowOff>228600</xdr:rowOff>
    </xdr:to>
    <xdr:sp>
      <xdr:nvSpPr>
        <xdr:cNvPr id="46" name="Line 5"/>
        <xdr:cNvSpPr>
          <a:spLocks/>
        </xdr:cNvSpPr>
      </xdr:nvSpPr>
      <xdr:spPr>
        <a:xfrm>
          <a:off x="6772275" y="328898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167</xdr:row>
      <xdr:rowOff>114300</xdr:rowOff>
    </xdr:from>
    <xdr:to>
      <xdr:col>17</xdr:col>
      <xdr:colOff>209550</xdr:colOff>
      <xdr:row>167</xdr:row>
      <xdr:rowOff>114300</xdr:rowOff>
    </xdr:to>
    <xdr:sp>
      <xdr:nvSpPr>
        <xdr:cNvPr id="47" name="Line 5"/>
        <xdr:cNvSpPr>
          <a:spLocks/>
        </xdr:cNvSpPr>
      </xdr:nvSpPr>
      <xdr:spPr>
        <a:xfrm>
          <a:off x="6791325" y="427386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172</xdr:row>
      <xdr:rowOff>0</xdr:rowOff>
    </xdr:from>
    <xdr:to>
      <xdr:col>17</xdr:col>
      <xdr:colOff>190500</xdr:colOff>
      <xdr:row>172</xdr:row>
      <xdr:rowOff>0</xdr:rowOff>
    </xdr:to>
    <xdr:sp>
      <xdr:nvSpPr>
        <xdr:cNvPr id="48" name="Line 5"/>
        <xdr:cNvSpPr>
          <a:spLocks/>
        </xdr:cNvSpPr>
      </xdr:nvSpPr>
      <xdr:spPr>
        <a:xfrm>
          <a:off x="6772275" y="4391025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495300</xdr:colOff>
      <xdr:row>40</xdr:row>
      <xdr:rowOff>114300</xdr:rowOff>
    </xdr:from>
    <xdr:to>
      <xdr:col>26</xdr:col>
      <xdr:colOff>485775</xdr:colOff>
      <xdr:row>40</xdr:row>
      <xdr:rowOff>114300</xdr:rowOff>
    </xdr:to>
    <xdr:sp>
      <xdr:nvSpPr>
        <xdr:cNvPr id="1" name="Line 14"/>
        <xdr:cNvSpPr>
          <a:spLocks/>
        </xdr:cNvSpPr>
      </xdr:nvSpPr>
      <xdr:spPr>
        <a:xfrm>
          <a:off x="11696700" y="943927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9</xdr:row>
      <xdr:rowOff>19050</xdr:rowOff>
    </xdr:from>
    <xdr:ext cx="285750" cy="361950"/>
    <xdr:sp fLocksText="0">
      <xdr:nvSpPr>
        <xdr:cNvPr id="2" name="Text Box 24"/>
        <xdr:cNvSpPr txBox="1">
          <a:spLocks noChangeArrowheads="1"/>
        </xdr:cNvSpPr>
      </xdr:nvSpPr>
      <xdr:spPr>
        <a:xfrm>
          <a:off x="9096375" y="216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171450</xdr:colOff>
      <xdr:row>6</xdr:row>
      <xdr:rowOff>123825</xdr:rowOff>
    </xdr:from>
    <xdr:to>
      <xdr:col>17</xdr:col>
      <xdr:colOff>247650</xdr:colOff>
      <xdr:row>6</xdr:row>
      <xdr:rowOff>123825</xdr:rowOff>
    </xdr:to>
    <xdr:sp>
      <xdr:nvSpPr>
        <xdr:cNvPr id="3" name="Line 22"/>
        <xdr:cNvSpPr>
          <a:spLocks/>
        </xdr:cNvSpPr>
      </xdr:nvSpPr>
      <xdr:spPr>
        <a:xfrm>
          <a:off x="6362700" y="15525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9</xdr:row>
      <xdr:rowOff>133350</xdr:rowOff>
    </xdr:from>
    <xdr:to>
      <xdr:col>17</xdr:col>
      <xdr:colOff>228600</xdr:colOff>
      <xdr:row>9</xdr:row>
      <xdr:rowOff>133350</xdr:rowOff>
    </xdr:to>
    <xdr:sp>
      <xdr:nvSpPr>
        <xdr:cNvPr id="4" name="Line 22"/>
        <xdr:cNvSpPr>
          <a:spLocks/>
        </xdr:cNvSpPr>
      </xdr:nvSpPr>
      <xdr:spPr>
        <a:xfrm>
          <a:off x="6343650" y="22764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257175</xdr:colOff>
      <xdr:row>72</xdr:row>
      <xdr:rowOff>0</xdr:rowOff>
    </xdr:from>
    <xdr:ext cx="285750" cy="361950"/>
    <xdr:sp fLocksText="0">
      <xdr:nvSpPr>
        <xdr:cNvPr id="1" name="Text Box 37"/>
        <xdr:cNvSpPr txBox="1">
          <a:spLocks noChangeArrowheads="1"/>
        </xdr:cNvSpPr>
      </xdr:nvSpPr>
      <xdr:spPr>
        <a:xfrm>
          <a:off x="9582150" y="169164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5</xdr:row>
      <xdr:rowOff>104775</xdr:rowOff>
    </xdr:from>
    <xdr:to>
      <xdr:col>17</xdr:col>
      <xdr:colOff>238125</xdr:colOff>
      <xdr:row>5</xdr:row>
      <xdr:rowOff>114300</xdr:rowOff>
    </xdr:to>
    <xdr:sp>
      <xdr:nvSpPr>
        <xdr:cNvPr id="2" name="Line 10"/>
        <xdr:cNvSpPr>
          <a:spLocks/>
        </xdr:cNvSpPr>
      </xdr:nvSpPr>
      <xdr:spPr>
        <a:xfrm flipV="1">
          <a:off x="6953250" y="12954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104775</xdr:rowOff>
    </xdr:from>
    <xdr:to>
      <xdr:col>17</xdr:col>
      <xdr:colOff>238125</xdr:colOff>
      <xdr:row>7</xdr:row>
      <xdr:rowOff>114300</xdr:rowOff>
    </xdr:to>
    <xdr:sp>
      <xdr:nvSpPr>
        <xdr:cNvPr id="3" name="Line 10"/>
        <xdr:cNvSpPr>
          <a:spLocks/>
        </xdr:cNvSpPr>
      </xdr:nvSpPr>
      <xdr:spPr>
        <a:xfrm flipV="1">
          <a:off x="6953250" y="17716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104775</xdr:rowOff>
    </xdr:from>
    <xdr:to>
      <xdr:col>17</xdr:col>
      <xdr:colOff>247650</xdr:colOff>
      <xdr:row>8</xdr:row>
      <xdr:rowOff>123825</xdr:rowOff>
    </xdr:to>
    <xdr:sp>
      <xdr:nvSpPr>
        <xdr:cNvPr id="4" name="Line 10"/>
        <xdr:cNvSpPr>
          <a:spLocks/>
        </xdr:cNvSpPr>
      </xdr:nvSpPr>
      <xdr:spPr>
        <a:xfrm flipV="1">
          <a:off x="6962775" y="2009775"/>
          <a:ext cx="2876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123825</xdr:rowOff>
    </xdr:from>
    <xdr:to>
      <xdr:col>17</xdr:col>
      <xdr:colOff>238125</xdr:colOff>
      <xdr:row>10</xdr:row>
      <xdr:rowOff>123825</xdr:rowOff>
    </xdr:to>
    <xdr:sp>
      <xdr:nvSpPr>
        <xdr:cNvPr id="5" name="Line 10"/>
        <xdr:cNvSpPr>
          <a:spLocks/>
        </xdr:cNvSpPr>
      </xdr:nvSpPr>
      <xdr:spPr>
        <a:xfrm flipV="1">
          <a:off x="6953250" y="25146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104775</xdr:rowOff>
    </xdr:from>
    <xdr:to>
      <xdr:col>17</xdr:col>
      <xdr:colOff>257175</xdr:colOff>
      <xdr:row>9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6972300" y="22479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104775</xdr:rowOff>
    </xdr:from>
    <xdr:to>
      <xdr:col>17</xdr:col>
      <xdr:colOff>247650</xdr:colOff>
      <xdr:row>11</xdr:row>
      <xdr:rowOff>114300</xdr:rowOff>
    </xdr:to>
    <xdr:sp>
      <xdr:nvSpPr>
        <xdr:cNvPr id="7" name="Line 10"/>
        <xdr:cNvSpPr>
          <a:spLocks/>
        </xdr:cNvSpPr>
      </xdr:nvSpPr>
      <xdr:spPr>
        <a:xfrm flipV="1">
          <a:off x="6962775" y="27336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15</xdr:row>
      <xdr:rowOff>114300</xdr:rowOff>
    </xdr:from>
    <xdr:to>
      <xdr:col>17</xdr:col>
      <xdr:colOff>257175</xdr:colOff>
      <xdr:row>15</xdr:row>
      <xdr:rowOff>123825</xdr:rowOff>
    </xdr:to>
    <xdr:sp>
      <xdr:nvSpPr>
        <xdr:cNvPr id="8" name="Line 10"/>
        <xdr:cNvSpPr>
          <a:spLocks/>
        </xdr:cNvSpPr>
      </xdr:nvSpPr>
      <xdr:spPr>
        <a:xfrm flipV="1">
          <a:off x="6972300" y="37052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114300</xdr:rowOff>
    </xdr:from>
    <xdr:to>
      <xdr:col>17</xdr:col>
      <xdr:colOff>247650</xdr:colOff>
      <xdr:row>16</xdr:row>
      <xdr:rowOff>123825</xdr:rowOff>
    </xdr:to>
    <xdr:sp>
      <xdr:nvSpPr>
        <xdr:cNvPr id="9" name="Line 10"/>
        <xdr:cNvSpPr>
          <a:spLocks/>
        </xdr:cNvSpPr>
      </xdr:nvSpPr>
      <xdr:spPr>
        <a:xfrm flipV="1">
          <a:off x="6962775" y="39433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133350</xdr:rowOff>
    </xdr:from>
    <xdr:to>
      <xdr:col>18</xdr:col>
      <xdr:colOff>19050</xdr:colOff>
      <xdr:row>17</xdr:row>
      <xdr:rowOff>142875</xdr:rowOff>
    </xdr:to>
    <xdr:sp>
      <xdr:nvSpPr>
        <xdr:cNvPr id="10" name="Line 10"/>
        <xdr:cNvSpPr>
          <a:spLocks/>
        </xdr:cNvSpPr>
      </xdr:nvSpPr>
      <xdr:spPr>
        <a:xfrm flipV="1">
          <a:off x="7000875" y="42005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123825</xdr:rowOff>
    </xdr:from>
    <xdr:to>
      <xdr:col>17</xdr:col>
      <xdr:colOff>228600</xdr:colOff>
      <xdr:row>6</xdr:row>
      <xdr:rowOff>133350</xdr:rowOff>
    </xdr:to>
    <xdr:sp>
      <xdr:nvSpPr>
        <xdr:cNvPr id="11" name="Line 10"/>
        <xdr:cNvSpPr>
          <a:spLocks/>
        </xdr:cNvSpPr>
      </xdr:nvSpPr>
      <xdr:spPr>
        <a:xfrm flipV="1">
          <a:off x="6953250" y="155257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152400</xdr:rowOff>
    </xdr:from>
    <xdr:to>
      <xdr:col>17</xdr:col>
      <xdr:colOff>247650</xdr:colOff>
      <xdr:row>18</xdr:row>
      <xdr:rowOff>171450</xdr:rowOff>
    </xdr:to>
    <xdr:sp>
      <xdr:nvSpPr>
        <xdr:cNvPr id="12" name="Line 10"/>
        <xdr:cNvSpPr>
          <a:spLocks/>
        </xdr:cNvSpPr>
      </xdr:nvSpPr>
      <xdr:spPr>
        <a:xfrm flipV="1">
          <a:off x="6962775" y="4457700"/>
          <a:ext cx="2876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35</xdr:row>
      <xdr:rowOff>142875</xdr:rowOff>
    </xdr:from>
    <xdr:to>
      <xdr:col>17</xdr:col>
      <xdr:colOff>238125</xdr:colOff>
      <xdr:row>35</xdr:row>
      <xdr:rowOff>152400</xdr:rowOff>
    </xdr:to>
    <xdr:sp>
      <xdr:nvSpPr>
        <xdr:cNvPr id="13" name="Line 10"/>
        <xdr:cNvSpPr>
          <a:spLocks/>
        </xdr:cNvSpPr>
      </xdr:nvSpPr>
      <xdr:spPr>
        <a:xfrm flipV="1">
          <a:off x="6953250" y="84963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33</xdr:row>
      <xdr:rowOff>133350</xdr:rowOff>
    </xdr:from>
    <xdr:to>
      <xdr:col>18</xdr:col>
      <xdr:colOff>9525</xdr:colOff>
      <xdr:row>33</xdr:row>
      <xdr:rowOff>142875</xdr:rowOff>
    </xdr:to>
    <xdr:sp>
      <xdr:nvSpPr>
        <xdr:cNvPr id="14" name="Line 10"/>
        <xdr:cNvSpPr>
          <a:spLocks/>
        </xdr:cNvSpPr>
      </xdr:nvSpPr>
      <xdr:spPr>
        <a:xfrm flipV="1">
          <a:off x="6991350" y="80105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19</xdr:row>
      <xdr:rowOff>114300</xdr:rowOff>
    </xdr:from>
    <xdr:to>
      <xdr:col>17</xdr:col>
      <xdr:colOff>257175</xdr:colOff>
      <xdr:row>19</xdr:row>
      <xdr:rowOff>123825</xdr:rowOff>
    </xdr:to>
    <xdr:sp>
      <xdr:nvSpPr>
        <xdr:cNvPr id="15" name="Line 10"/>
        <xdr:cNvSpPr>
          <a:spLocks/>
        </xdr:cNvSpPr>
      </xdr:nvSpPr>
      <xdr:spPr>
        <a:xfrm flipV="1">
          <a:off x="6981825" y="465772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85725</xdr:rowOff>
    </xdr:from>
    <xdr:to>
      <xdr:col>17</xdr:col>
      <xdr:colOff>238125</xdr:colOff>
      <xdr:row>39</xdr:row>
      <xdr:rowOff>95250</xdr:rowOff>
    </xdr:to>
    <xdr:sp>
      <xdr:nvSpPr>
        <xdr:cNvPr id="16" name="Line 10"/>
        <xdr:cNvSpPr>
          <a:spLocks/>
        </xdr:cNvSpPr>
      </xdr:nvSpPr>
      <xdr:spPr>
        <a:xfrm flipV="1">
          <a:off x="6953250" y="93916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20</xdr:row>
      <xdr:rowOff>114300</xdr:rowOff>
    </xdr:from>
    <xdr:to>
      <xdr:col>18</xdr:col>
      <xdr:colOff>9525</xdr:colOff>
      <xdr:row>20</xdr:row>
      <xdr:rowOff>123825</xdr:rowOff>
    </xdr:to>
    <xdr:sp>
      <xdr:nvSpPr>
        <xdr:cNvPr id="17" name="Line 10"/>
        <xdr:cNvSpPr>
          <a:spLocks/>
        </xdr:cNvSpPr>
      </xdr:nvSpPr>
      <xdr:spPr>
        <a:xfrm flipV="1">
          <a:off x="6991350" y="48958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133350</xdr:rowOff>
    </xdr:from>
    <xdr:to>
      <xdr:col>18</xdr:col>
      <xdr:colOff>9525</xdr:colOff>
      <xdr:row>14</xdr:row>
      <xdr:rowOff>142875</xdr:rowOff>
    </xdr:to>
    <xdr:sp>
      <xdr:nvSpPr>
        <xdr:cNvPr id="18" name="Line 10"/>
        <xdr:cNvSpPr>
          <a:spLocks/>
        </xdr:cNvSpPr>
      </xdr:nvSpPr>
      <xdr:spPr>
        <a:xfrm flipV="1">
          <a:off x="6991350" y="34861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32</xdr:row>
      <xdr:rowOff>123825</xdr:rowOff>
    </xdr:from>
    <xdr:to>
      <xdr:col>18</xdr:col>
      <xdr:colOff>9525</xdr:colOff>
      <xdr:row>32</xdr:row>
      <xdr:rowOff>133350</xdr:rowOff>
    </xdr:to>
    <xdr:sp>
      <xdr:nvSpPr>
        <xdr:cNvPr id="19" name="Line 10"/>
        <xdr:cNvSpPr>
          <a:spLocks/>
        </xdr:cNvSpPr>
      </xdr:nvSpPr>
      <xdr:spPr>
        <a:xfrm flipV="1">
          <a:off x="6991350" y="77628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51</xdr:row>
      <xdr:rowOff>133350</xdr:rowOff>
    </xdr:from>
    <xdr:to>
      <xdr:col>17</xdr:col>
      <xdr:colOff>257175</xdr:colOff>
      <xdr:row>51</xdr:row>
      <xdr:rowOff>142875</xdr:rowOff>
    </xdr:to>
    <xdr:sp>
      <xdr:nvSpPr>
        <xdr:cNvPr id="20" name="Line 10"/>
        <xdr:cNvSpPr>
          <a:spLocks/>
        </xdr:cNvSpPr>
      </xdr:nvSpPr>
      <xdr:spPr>
        <a:xfrm flipV="1">
          <a:off x="6972300" y="120300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52</xdr:row>
      <xdr:rowOff>114300</xdr:rowOff>
    </xdr:from>
    <xdr:to>
      <xdr:col>17</xdr:col>
      <xdr:colOff>257175</xdr:colOff>
      <xdr:row>52</xdr:row>
      <xdr:rowOff>123825</xdr:rowOff>
    </xdr:to>
    <xdr:sp>
      <xdr:nvSpPr>
        <xdr:cNvPr id="21" name="Line 10"/>
        <xdr:cNvSpPr>
          <a:spLocks/>
        </xdr:cNvSpPr>
      </xdr:nvSpPr>
      <xdr:spPr>
        <a:xfrm flipV="1">
          <a:off x="6981825" y="1224915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44</xdr:row>
      <xdr:rowOff>114300</xdr:rowOff>
    </xdr:from>
    <xdr:to>
      <xdr:col>18</xdr:col>
      <xdr:colOff>0</xdr:colOff>
      <xdr:row>44</xdr:row>
      <xdr:rowOff>123825</xdr:rowOff>
    </xdr:to>
    <xdr:sp>
      <xdr:nvSpPr>
        <xdr:cNvPr id="22" name="Line 10"/>
        <xdr:cNvSpPr>
          <a:spLocks/>
        </xdr:cNvSpPr>
      </xdr:nvSpPr>
      <xdr:spPr>
        <a:xfrm flipV="1">
          <a:off x="6981825" y="103441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</xdr:row>
      <xdr:rowOff>123825</xdr:rowOff>
    </xdr:from>
    <xdr:to>
      <xdr:col>17</xdr:col>
      <xdr:colOff>238125</xdr:colOff>
      <xdr:row>45</xdr:row>
      <xdr:rowOff>133350</xdr:rowOff>
    </xdr:to>
    <xdr:sp>
      <xdr:nvSpPr>
        <xdr:cNvPr id="23" name="Line 10"/>
        <xdr:cNvSpPr>
          <a:spLocks/>
        </xdr:cNvSpPr>
      </xdr:nvSpPr>
      <xdr:spPr>
        <a:xfrm flipV="1">
          <a:off x="6962775" y="1059180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123825</xdr:rowOff>
    </xdr:from>
    <xdr:to>
      <xdr:col>18</xdr:col>
      <xdr:colOff>19050</xdr:colOff>
      <xdr:row>46</xdr:row>
      <xdr:rowOff>133350</xdr:rowOff>
    </xdr:to>
    <xdr:sp>
      <xdr:nvSpPr>
        <xdr:cNvPr id="24" name="Line 10"/>
        <xdr:cNvSpPr>
          <a:spLocks/>
        </xdr:cNvSpPr>
      </xdr:nvSpPr>
      <xdr:spPr>
        <a:xfrm flipV="1">
          <a:off x="7000875" y="108299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114300</xdr:rowOff>
    </xdr:from>
    <xdr:to>
      <xdr:col>17</xdr:col>
      <xdr:colOff>238125</xdr:colOff>
      <xdr:row>53</xdr:row>
      <xdr:rowOff>123825</xdr:rowOff>
    </xdr:to>
    <xdr:sp>
      <xdr:nvSpPr>
        <xdr:cNvPr id="25" name="Line 10"/>
        <xdr:cNvSpPr>
          <a:spLocks/>
        </xdr:cNvSpPr>
      </xdr:nvSpPr>
      <xdr:spPr>
        <a:xfrm flipV="1">
          <a:off x="6953250" y="124872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47</xdr:row>
      <xdr:rowOff>133350</xdr:rowOff>
    </xdr:from>
    <xdr:to>
      <xdr:col>17</xdr:col>
      <xdr:colOff>257175</xdr:colOff>
      <xdr:row>47</xdr:row>
      <xdr:rowOff>142875</xdr:rowOff>
    </xdr:to>
    <xdr:sp>
      <xdr:nvSpPr>
        <xdr:cNvPr id="26" name="Line 10"/>
        <xdr:cNvSpPr>
          <a:spLocks/>
        </xdr:cNvSpPr>
      </xdr:nvSpPr>
      <xdr:spPr>
        <a:xfrm flipV="1">
          <a:off x="6981825" y="1107757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48</xdr:row>
      <xdr:rowOff>133350</xdr:rowOff>
    </xdr:from>
    <xdr:to>
      <xdr:col>17</xdr:col>
      <xdr:colOff>257175</xdr:colOff>
      <xdr:row>48</xdr:row>
      <xdr:rowOff>142875</xdr:rowOff>
    </xdr:to>
    <xdr:sp>
      <xdr:nvSpPr>
        <xdr:cNvPr id="27" name="Line 10"/>
        <xdr:cNvSpPr>
          <a:spLocks/>
        </xdr:cNvSpPr>
      </xdr:nvSpPr>
      <xdr:spPr>
        <a:xfrm flipV="1">
          <a:off x="6972300" y="113157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49</xdr:row>
      <xdr:rowOff>142875</xdr:rowOff>
    </xdr:from>
    <xdr:to>
      <xdr:col>18</xdr:col>
      <xdr:colOff>19050</xdr:colOff>
      <xdr:row>49</xdr:row>
      <xdr:rowOff>152400</xdr:rowOff>
    </xdr:to>
    <xdr:sp>
      <xdr:nvSpPr>
        <xdr:cNvPr id="28" name="Line 10"/>
        <xdr:cNvSpPr>
          <a:spLocks/>
        </xdr:cNvSpPr>
      </xdr:nvSpPr>
      <xdr:spPr>
        <a:xfrm flipV="1">
          <a:off x="7000875" y="115633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64</xdr:row>
      <xdr:rowOff>123825</xdr:rowOff>
    </xdr:from>
    <xdr:to>
      <xdr:col>17</xdr:col>
      <xdr:colOff>266700</xdr:colOff>
      <xdr:row>64</xdr:row>
      <xdr:rowOff>133350</xdr:rowOff>
    </xdr:to>
    <xdr:sp>
      <xdr:nvSpPr>
        <xdr:cNvPr id="29" name="Line 10"/>
        <xdr:cNvSpPr>
          <a:spLocks/>
        </xdr:cNvSpPr>
      </xdr:nvSpPr>
      <xdr:spPr>
        <a:xfrm flipV="1">
          <a:off x="6981825" y="151161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65</xdr:row>
      <xdr:rowOff>133350</xdr:rowOff>
    </xdr:from>
    <xdr:to>
      <xdr:col>17</xdr:col>
      <xdr:colOff>228600</xdr:colOff>
      <xdr:row>65</xdr:row>
      <xdr:rowOff>142875</xdr:rowOff>
    </xdr:to>
    <xdr:sp>
      <xdr:nvSpPr>
        <xdr:cNvPr id="30" name="Line 10"/>
        <xdr:cNvSpPr>
          <a:spLocks/>
        </xdr:cNvSpPr>
      </xdr:nvSpPr>
      <xdr:spPr>
        <a:xfrm flipV="1">
          <a:off x="6953250" y="1536382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114300</xdr:rowOff>
    </xdr:from>
    <xdr:to>
      <xdr:col>17</xdr:col>
      <xdr:colOff>257175</xdr:colOff>
      <xdr:row>43</xdr:row>
      <xdr:rowOff>123825</xdr:rowOff>
    </xdr:to>
    <xdr:sp>
      <xdr:nvSpPr>
        <xdr:cNvPr id="31" name="Line 10"/>
        <xdr:cNvSpPr>
          <a:spLocks/>
        </xdr:cNvSpPr>
      </xdr:nvSpPr>
      <xdr:spPr>
        <a:xfrm flipV="1">
          <a:off x="6962775" y="10106025"/>
          <a:ext cx="2886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123825</xdr:rowOff>
    </xdr:from>
    <xdr:to>
      <xdr:col>17</xdr:col>
      <xdr:colOff>247650</xdr:colOff>
      <xdr:row>68</xdr:row>
      <xdr:rowOff>133350</xdr:rowOff>
    </xdr:to>
    <xdr:sp>
      <xdr:nvSpPr>
        <xdr:cNvPr id="32" name="Line 10"/>
        <xdr:cNvSpPr>
          <a:spLocks/>
        </xdr:cNvSpPr>
      </xdr:nvSpPr>
      <xdr:spPr>
        <a:xfrm flipV="1">
          <a:off x="6962775" y="160686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133350</xdr:rowOff>
    </xdr:from>
    <xdr:to>
      <xdr:col>17</xdr:col>
      <xdr:colOff>238125</xdr:colOff>
      <xdr:row>67</xdr:row>
      <xdr:rowOff>142875</xdr:rowOff>
    </xdr:to>
    <xdr:sp>
      <xdr:nvSpPr>
        <xdr:cNvPr id="33" name="Line 10"/>
        <xdr:cNvSpPr>
          <a:spLocks/>
        </xdr:cNvSpPr>
      </xdr:nvSpPr>
      <xdr:spPr>
        <a:xfrm flipV="1">
          <a:off x="6953250" y="158400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62</xdr:row>
      <xdr:rowOff>133350</xdr:rowOff>
    </xdr:from>
    <xdr:to>
      <xdr:col>17</xdr:col>
      <xdr:colOff>257175</xdr:colOff>
      <xdr:row>62</xdr:row>
      <xdr:rowOff>142875</xdr:rowOff>
    </xdr:to>
    <xdr:sp>
      <xdr:nvSpPr>
        <xdr:cNvPr id="34" name="Line 10"/>
        <xdr:cNvSpPr>
          <a:spLocks/>
        </xdr:cNvSpPr>
      </xdr:nvSpPr>
      <xdr:spPr>
        <a:xfrm flipV="1">
          <a:off x="6981825" y="1464945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66</xdr:row>
      <xdr:rowOff>133350</xdr:rowOff>
    </xdr:from>
    <xdr:to>
      <xdr:col>17</xdr:col>
      <xdr:colOff>247650</xdr:colOff>
      <xdr:row>66</xdr:row>
      <xdr:rowOff>142875</xdr:rowOff>
    </xdr:to>
    <xdr:sp>
      <xdr:nvSpPr>
        <xdr:cNvPr id="35" name="Line 10"/>
        <xdr:cNvSpPr>
          <a:spLocks/>
        </xdr:cNvSpPr>
      </xdr:nvSpPr>
      <xdr:spPr>
        <a:xfrm flipV="1">
          <a:off x="6972300" y="1560195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123825</xdr:rowOff>
    </xdr:from>
    <xdr:to>
      <xdr:col>17</xdr:col>
      <xdr:colOff>228600</xdr:colOff>
      <xdr:row>70</xdr:row>
      <xdr:rowOff>133350</xdr:rowOff>
    </xdr:to>
    <xdr:sp>
      <xdr:nvSpPr>
        <xdr:cNvPr id="36" name="Line 10"/>
        <xdr:cNvSpPr>
          <a:spLocks/>
        </xdr:cNvSpPr>
      </xdr:nvSpPr>
      <xdr:spPr>
        <a:xfrm>
          <a:off x="6953250" y="1655445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</xdr:row>
      <xdr:rowOff>95250</xdr:rowOff>
    </xdr:from>
    <xdr:to>
      <xdr:col>17</xdr:col>
      <xdr:colOff>238125</xdr:colOff>
      <xdr:row>69</xdr:row>
      <xdr:rowOff>114300</xdr:rowOff>
    </xdr:to>
    <xdr:sp>
      <xdr:nvSpPr>
        <xdr:cNvPr id="37" name="Line 10"/>
        <xdr:cNvSpPr>
          <a:spLocks/>
        </xdr:cNvSpPr>
      </xdr:nvSpPr>
      <xdr:spPr>
        <a:xfrm>
          <a:off x="6962775" y="16278225"/>
          <a:ext cx="2867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42</xdr:row>
      <xdr:rowOff>114300</xdr:rowOff>
    </xdr:from>
    <xdr:to>
      <xdr:col>17</xdr:col>
      <xdr:colOff>257175</xdr:colOff>
      <xdr:row>42</xdr:row>
      <xdr:rowOff>123825</xdr:rowOff>
    </xdr:to>
    <xdr:sp>
      <xdr:nvSpPr>
        <xdr:cNvPr id="38" name="Line 32"/>
        <xdr:cNvSpPr>
          <a:spLocks/>
        </xdr:cNvSpPr>
      </xdr:nvSpPr>
      <xdr:spPr>
        <a:xfrm>
          <a:off x="6972300" y="99917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114300</xdr:rowOff>
    </xdr:from>
    <xdr:to>
      <xdr:col>17</xdr:col>
      <xdr:colOff>228600</xdr:colOff>
      <xdr:row>38</xdr:row>
      <xdr:rowOff>123825</xdr:rowOff>
    </xdr:to>
    <xdr:sp>
      <xdr:nvSpPr>
        <xdr:cNvPr id="39" name="Line 22"/>
        <xdr:cNvSpPr>
          <a:spLocks/>
        </xdr:cNvSpPr>
      </xdr:nvSpPr>
      <xdr:spPr>
        <a:xfrm>
          <a:off x="6953250" y="918210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114300</xdr:rowOff>
    </xdr:from>
    <xdr:to>
      <xdr:col>17</xdr:col>
      <xdr:colOff>219075</xdr:colOff>
      <xdr:row>41</xdr:row>
      <xdr:rowOff>123825</xdr:rowOff>
    </xdr:to>
    <xdr:sp>
      <xdr:nvSpPr>
        <xdr:cNvPr id="40" name="Line 23"/>
        <xdr:cNvSpPr>
          <a:spLocks/>
        </xdr:cNvSpPr>
      </xdr:nvSpPr>
      <xdr:spPr>
        <a:xfrm flipV="1">
          <a:off x="6953250" y="9867900"/>
          <a:ext cx="285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114300</xdr:rowOff>
    </xdr:from>
    <xdr:to>
      <xdr:col>17</xdr:col>
      <xdr:colOff>247650</xdr:colOff>
      <xdr:row>13</xdr:row>
      <xdr:rowOff>123825</xdr:rowOff>
    </xdr:to>
    <xdr:sp>
      <xdr:nvSpPr>
        <xdr:cNvPr id="41" name="Line 10"/>
        <xdr:cNvSpPr>
          <a:spLocks/>
        </xdr:cNvSpPr>
      </xdr:nvSpPr>
      <xdr:spPr>
        <a:xfrm flipV="1">
          <a:off x="6962775" y="32289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142875</xdr:rowOff>
    </xdr:from>
    <xdr:to>
      <xdr:col>17</xdr:col>
      <xdr:colOff>238125</xdr:colOff>
      <xdr:row>36</xdr:row>
      <xdr:rowOff>152400</xdr:rowOff>
    </xdr:to>
    <xdr:sp>
      <xdr:nvSpPr>
        <xdr:cNvPr id="42" name="Line 10"/>
        <xdr:cNvSpPr>
          <a:spLocks/>
        </xdr:cNvSpPr>
      </xdr:nvSpPr>
      <xdr:spPr>
        <a:xfrm flipV="1">
          <a:off x="6953250" y="87344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40</xdr:row>
      <xdr:rowOff>114300</xdr:rowOff>
    </xdr:from>
    <xdr:to>
      <xdr:col>17</xdr:col>
      <xdr:colOff>228600</xdr:colOff>
      <xdr:row>40</xdr:row>
      <xdr:rowOff>123825</xdr:rowOff>
    </xdr:to>
    <xdr:sp>
      <xdr:nvSpPr>
        <xdr:cNvPr id="43" name="Line 10"/>
        <xdr:cNvSpPr>
          <a:spLocks/>
        </xdr:cNvSpPr>
      </xdr:nvSpPr>
      <xdr:spPr>
        <a:xfrm flipV="1">
          <a:off x="6943725" y="96297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142875</xdr:rowOff>
    </xdr:from>
    <xdr:to>
      <xdr:col>17</xdr:col>
      <xdr:colOff>238125</xdr:colOff>
      <xdr:row>37</xdr:row>
      <xdr:rowOff>152400</xdr:rowOff>
    </xdr:to>
    <xdr:sp>
      <xdr:nvSpPr>
        <xdr:cNvPr id="44" name="Line 10"/>
        <xdr:cNvSpPr>
          <a:spLocks/>
        </xdr:cNvSpPr>
      </xdr:nvSpPr>
      <xdr:spPr>
        <a:xfrm flipV="1">
          <a:off x="6953250" y="89725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50</xdr:row>
      <xdr:rowOff>123825</xdr:rowOff>
    </xdr:from>
    <xdr:to>
      <xdr:col>18</xdr:col>
      <xdr:colOff>9525</xdr:colOff>
      <xdr:row>50</xdr:row>
      <xdr:rowOff>133350</xdr:rowOff>
    </xdr:to>
    <xdr:sp>
      <xdr:nvSpPr>
        <xdr:cNvPr id="45" name="Line 10"/>
        <xdr:cNvSpPr>
          <a:spLocks/>
        </xdr:cNvSpPr>
      </xdr:nvSpPr>
      <xdr:spPr>
        <a:xfrm flipV="1">
          <a:off x="6991350" y="117824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61</xdr:row>
      <xdr:rowOff>85725</xdr:rowOff>
    </xdr:from>
    <xdr:to>
      <xdr:col>18</xdr:col>
      <xdr:colOff>19050</xdr:colOff>
      <xdr:row>61</xdr:row>
      <xdr:rowOff>95250</xdr:rowOff>
    </xdr:to>
    <xdr:sp>
      <xdr:nvSpPr>
        <xdr:cNvPr id="46" name="Line 10"/>
        <xdr:cNvSpPr>
          <a:spLocks/>
        </xdr:cNvSpPr>
      </xdr:nvSpPr>
      <xdr:spPr>
        <a:xfrm flipV="1">
          <a:off x="7000875" y="143637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34</xdr:row>
      <xdr:rowOff>95250</xdr:rowOff>
    </xdr:from>
    <xdr:to>
      <xdr:col>17</xdr:col>
      <xdr:colOff>257175</xdr:colOff>
      <xdr:row>34</xdr:row>
      <xdr:rowOff>104775</xdr:rowOff>
    </xdr:to>
    <xdr:sp>
      <xdr:nvSpPr>
        <xdr:cNvPr id="47" name="Line 10"/>
        <xdr:cNvSpPr>
          <a:spLocks/>
        </xdr:cNvSpPr>
      </xdr:nvSpPr>
      <xdr:spPr>
        <a:xfrm flipV="1">
          <a:off x="6972300" y="82105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133350</xdr:rowOff>
    </xdr:from>
    <xdr:to>
      <xdr:col>17</xdr:col>
      <xdr:colOff>238125</xdr:colOff>
      <xdr:row>12</xdr:row>
      <xdr:rowOff>142875</xdr:rowOff>
    </xdr:to>
    <xdr:sp>
      <xdr:nvSpPr>
        <xdr:cNvPr id="48" name="Line 10"/>
        <xdr:cNvSpPr>
          <a:spLocks/>
        </xdr:cNvSpPr>
      </xdr:nvSpPr>
      <xdr:spPr>
        <a:xfrm flipV="1">
          <a:off x="6953250" y="30003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63</xdr:row>
      <xdr:rowOff>104775</xdr:rowOff>
    </xdr:from>
    <xdr:to>
      <xdr:col>17</xdr:col>
      <xdr:colOff>257175</xdr:colOff>
      <xdr:row>63</xdr:row>
      <xdr:rowOff>114300</xdr:rowOff>
    </xdr:to>
    <xdr:sp>
      <xdr:nvSpPr>
        <xdr:cNvPr id="49" name="Line 10"/>
        <xdr:cNvSpPr>
          <a:spLocks/>
        </xdr:cNvSpPr>
      </xdr:nvSpPr>
      <xdr:spPr>
        <a:xfrm flipV="1">
          <a:off x="6981825" y="1485900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31</xdr:row>
      <xdr:rowOff>0</xdr:rowOff>
    </xdr:from>
    <xdr:ext cx="285750" cy="247650"/>
    <xdr:sp fLocksText="0">
      <xdr:nvSpPr>
        <xdr:cNvPr id="1" name="Text Box 34"/>
        <xdr:cNvSpPr txBox="1">
          <a:spLocks noChangeArrowheads="1"/>
        </xdr:cNvSpPr>
      </xdr:nvSpPr>
      <xdr:spPr>
        <a:xfrm>
          <a:off x="9439275" y="72485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285750" cy="247650"/>
    <xdr:sp fLocksText="0">
      <xdr:nvSpPr>
        <xdr:cNvPr id="2" name="Text Box 35"/>
        <xdr:cNvSpPr txBox="1">
          <a:spLocks noChangeArrowheads="1"/>
        </xdr:cNvSpPr>
      </xdr:nvSpPr>
      <xdr:spPr>
        <a:xfrm>
          <a:off x="9496425" y="72485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247650</xdr:colOff>
      <xdr:row>5</xdr:row>
      <xdr:rowOff>142875</xdr:rowOff>
    </xdr:from>
    <xdr:to>
      <xdr:col>12</xdr:col>
      <xdr:colOff>276225</xdr:colOff>
      <xdr:row>5</xdr:row>
      <xdr:rowOff>152400</xdr:rowOff>
    </xdr:to>
    <xdr:sp>
      <xdr:nvSpPr>
        <xdr:cNvPr id="3" name="Line 32"/>
        <xdr:cNvSpPr>
          <a:spLocks/>
        </xdr:cNvSpPr>
      </xdr:nvSpPr>
      <xdr:spPr>
        <a:xfrm flipV="1">
          <a:off x="6867525" y="1333500"/>
          <a:ext cx="1533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209550</xdr:colOff>
      <xdr:row>31</xdr:row>
      <xdr:rowOff>0</xdr:rowOff>
    </xdr:from>
    <xdr:ext cx="285750" cy="247650"/>
    <xdr:sp fLocksText="0">
      <xdr:nvSpPr>
        <xdr:cNvPr id="4" name="Text Box 34"/>
        <xdr:cNvSpPr txBox="1">
          <a:spLocks noChangeArrowheads="1"/>
        </xdr:cNvSpPr>
      </xdr:nvSpPr>
      <xdr:spPr>
        <a:xfrm>
          <a:off x="9439275" y="72485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31</xdr:row>
      <xdr:rowOff>0</xdr:rowOff>
    </xdr:from>
    <xdr:ext cx="285750" cy="247650"/>
    <xdr:sp fLocksText="0">
      <xdr:nvSpPr>
        <xdr:cNvPr id="5" name="Text Box 37"/>
        <xdr:cNvSpPr txBox="1">
          <a:spLocks noChangeArrowheads="1"/>
        </xdr:cNvSpPr>
      </xdr:nvSpPr>
      <xdr:spPr>
        <a:xfrm>
          <a:off x="9486900" y="72485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12</xdr:row>
      <xdr:rowOff>0</xdr:rowOff>
    </xdr:from>
    <xdr:ext cx="285750" cy="361950"/>
    <xdr:sp fLocksText="0">
      <xdr:nvSpPr>
        <xdr:cNvPr id="6" name="Text Box 37"/>
        <xdr:cNvSpPr txBox="1">
          <a:spLocks noChangeArrowheads="1"/>
        </xdr:cNvSpPr>
      </xdr:nvSpPr>
      <xdr:spPr>
        <a:xfrm>
          <a:off x="9486900" y="2857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8</xdr:row>
      <xdr:rowOff>114300</xdr:rowOff>
    </xdr:from>
    <xdr:to>
      <xdr:col>17</xdr:col>
      <xdr:colOff>238125</xdr:colOff>
      <xdr:row>8</xdr:row>
      <xdr:rowOff>114300</xdr:rowOff>
    </xdr:to>
    <xdr:sp>
      <xdr:nvSpPr>
        <xdr:cNvPr id="7" name="Line 32"/>
        <xdr:cNvSpPr>
          <a:spLocks/>
        </xdr:cNvSpPr>
      </xdr:nvSpPr>
      <xdr:spPr>
        <a:xfrm flipV="1">
          <a:off x="6686550" y="20193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7;&#3623;&#3648;&#3627;&#3617;&#3637;&#3618;&#3623;\&#3619;&#3634;&#3618;&#3591;&#3634;&#3609;&#3605;&#3636;&#3604;&#3605;&#3634;&#3617;&#3649;&#3612;&#3609;%202558%20&#3649;&#3617;&#3623;%202%20&#3614;&#3618;.%2058\&#3614;&#3632;&#3591;&#3634;&#3604;111%20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แยกตามส่วน"/>
      <sheetName val="แยกตามข้อบัญญัติ"/>
      <sheetName val="แยกตามยุทธศาสตร์"/>
      <sheetName val="แยกตามยุทธศาสตร์งบกลางจ่ายขาด "/>
      <sheetName val="แยกตามยุทธศาสตร์ นับรวม"/>
      <sheetName val="แยกตามยุทธศาสตร์ นับรวมจ่ายจริง"/>
      <sheetName val="แยกตามยุทธศาสตร์ นับ ด้าน 5"/>
      <sheetName val="ยุทธศาสตร์ต่าง ๆ"/>
      <sheetName val="คิดร้อยละ"/>
      <sheetName val="คิดร้อยละ (2)"/>
      <sheetName val="งบจัดสรร 59"/>
      <sheetName val="แยกตามข้อบัญญัติ 59"/>
      <sheetName val="Sheet3"/>
      <sheetName val="แยกตามข้อบัญญัติ 59 (2)"/>
    </sheetNames>
    <sheetDataSet>
      <sheetData sheetId="14">
        <row r="94">
          <cell r="M94">
            <v>125000</v>
          </cell>
        </row>
        <row r="95">
          <cell r="M95">
            <v>990000</v>
          </cell>
        </row>
        <row r="169">
          <cell r="M169">
            <v>5000</v>
          </cell>
        </row>
        <row r="170">
          <cell r="M170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zoomScaleSheetLayoutView="100" workbookViewId="0" topLeftCell="A40">
      <selection activeCell="B9" sqref="B9"/>
    </sheetView>
  </sheetViews>
  <sheetFormatPr defaultColWidth="9.140625" defaultRowHeight="12.75"/>
  <cols>
    <col min="1" max="1" width="66.8515625" style="1" customWidth="1"/>
    <col min="2" max="2" width="12.8515625" style="1" customWidth="1"/>
    <col min="3" max="3" width="14.140625" style="1" customWidth="1"/>
    <col min="4" max="4" width="15.00390625" style="1" customWidth="1"/>
    <col min="5" max="5" width="15.7109375" style="1" customWidth="1"/>
    <col min="6" max="6" width="15.00390625" style="1" customWidth="1"/>
    <col min="7" max="16384" width="9.140625" style="1" customWidth="1"/>
  </cols>
  <sheetData>
    <row r="1" spans="1:6" ht="22.5">
      <c r="A1" s="444" t="s">
        <v>0</v>
      </c>
      <c r="B1" s="444"/>
      <c r="C1" s="444"/>
      <c r="D1" s="444"/>
      <c r="E1" s="444"/>
      <c r="F1" s="444"/>
    </row>
    <row r="2" spans="1:6" ht="22.5">
      <c r="A2" s="444" t="s">
        <v>99</v>
      </c>
      <c r="B2" s="444"/>
      <c r="C2" s="444"/>
      <c r="D2" s="444"/>
      <c r="E2" s="444"/>
      <c r="F2" s="444"/>
    </row>
    <row r="3" spans="1:6" ht="22.5">
      <c r="A3" s="444" t="s">
        <v>191</v>
      </c>
      <c r="B3" s="444"/>
      <c r="C3" s="444"/>
      <c r="D3" s="444"/>
      <c r="E3" s="444"/>
      <c r="F3" s="444"/>
    </row>
    <row r="4" spans="1:6" s="2" customFormat="1" ht="20.25">
      <c r="A4" s="30" t="s">
        <v>75</v>
      </c>
      <c r="B4" s="30" t="s">
        <v>2</v>
      </c>
      <c r="C4" s="30" t="s">
        <v>4</v>
      </c>
      <c r="D4" s="30" t="s">
        <v>47</v>
      </c>
      <c r="E4" s="30" t="s">
        <v>4</v>
      </c>
      <c r="F4" s="30" t="s">
        <v>7</v>
      </c>
    </row>
    <row r="5" spans="1:6" s="2" customFormat="1" ht="20.25">
      <c r="A5" s="31"/>
      <c r="B5" s="31" t="s">
        <v>3</v>
      </c>
      <c r="C5" s="31" t="s">
        <v>5</v>
      </c>
      <c r="D5" s="31" t="s">
        <v>15</v>
      </c>
      <c r="E5" s="31" t="s">
        <v>6</v>
      </c>
      <c r="F5" s="31"/>
    </row>
    <row r="6" spans="1:6" s="2" customFormat="1" ht="20.25">
      <c r="A6" s="82" t="s">
        <v>48</v>
      </c>
      <c r="B6" s="83"/>
      <c r="C6" s="83"/>
      <c r="D6" s="83"/>
      <c r="E6" s="83"/>
      <c r="F6" s="83"/>
    </row>
    <row r="7" spans="1:6" s="2" customFormat="1" ht="20.25">
      <c r="A7" s="84" t="s">
        <v>49</v>
      </c>
      <c r="B7" s="71"/>
      <c r="C7" s="71"/>
      <c r="D7" s="71"/>
      <c r="E7" s="71"/>
      <c r="F7" s="71"/>
    </row>
    <row r="8" spans="1:6" s="2" customFormat="1" ht="20.25">
      <c r="A8" s="84" t="s">
        <v>104</v>
      </c>
      <c r="B8" s="71">
        <v>2</v>
      </c>
      <c r="C8" s="71">
        <v>8.7</v>
      </c>
      <c r="D8" s="85">
        <v>190500</v>
      </c>
      <c r="E8" s="71">
        <v>11.02</v>
      </c>
      <c r="F8" s="71" t="s">
        <v>106</v>
      </c>
    </row>
    <row r="9" spans="1:6" s="2" customFormat="1" ht="20.25">
      <c r="A9" s="84" t="s">
        <v>50</v>
      </c>
      <c r="B9" s="71">
        <v>3</v>
      </c>
      <c r="C9" s="71">
        <v>13.05</v>
      </c>
      <c r="D9" s="85">
        <v>245000</v>
      </c>
      <c r="E9" s="71">
        <v>14.17</v>
      </c>
      <c r="F9" s="71" t="s">
        <v>106</v>
      </c>
    </row>
    <row r="10" spans="1:6" s="2" customFormat="1" ht="20.25">
      <c r="A10" s="84" t="s">
        <v>105</v>
      </c>
      <c r="B10" s="71">
        <v>2</v>
      </c>
      <c r="C10" s="71">
        <v>8.7</v>
      </c>
      <c r="D10" s="85">
        <v>149900</v>
      </c>
      <c r="E10" s="71">
        <v>8.67</v>
      </c>
      <c r="F10" s="71" t="s">
        <v>106</v>
      </c>
    </row>
    <row r="11" spans="1:6" s="2" customFormat="1" ht="20.25">
      <c r="A11" s="84" t="s">
        <v>103</v>
      </c>
      <c r="B11" s="71">
        <v>3</v>
      </c>
      <c r="C11" s="71">
        <v>13.05</v>
      </c>
      <c r="D11" s="85">
        <v>300000</v>
      </c>
      <c r="E11" s="71">
        <v>17.35</v>
      </c>
      <c r="F11" s="71" t="s">
        <v>106</v>
      </c>
    </row>
    <row r="12" spans="1:6" s="2" customFormat="1" ht="20.25">
      <c r="A12" s="84" t="s">
        <v>51</v>
      </c>
      <c r="B12" s="86"/>
      <c r="C12" s="86"/>
      <c r="D12" s="87"/>
      <c r="E12" s="86"/>
      <c r="F12" s="71"/>
    </row>
    <row r="13" spans="1:6" s="2" customFormat="1" ht="20.25">
      <c r="A13" s="84" t="s">
        <v>86</v>
      </c>
      <c r="B13" s="71">
        <v>2</v>
      </c>
      <c r="C13" s="71">
        <v>100</v>
      </c>
      <c r="D13" s="85">
        <v>180000</v>
      </c>
      <c r="E13" s="71">
        <v>10.41</v>
      </c>
      <c r="F13" s="71" t="s">
        <v>106</v>
      </c>
    </row>
    <row r="14" spans="1:6" s="2" customFormat="1" ht="20.25">
      <c r="A14" s="84" t="s">
        <v>52</v>
      </c>
      <c r="B14" s="86"/>
      <c r="C14" s="86"/>
      <c r="D14" s="85"/>
      <c r="E14" s="71"/>
      <c r="F14" s="71"/>
    </row>
    <row r="15" spans="1:6" s="2" customFormat="1" ht="20.25">
      <c r="A15" s="88" t="s">
        <v>192</v>
      </c>
      <c r="B15" s="71">
        <v>2</v>
      </c>
      <c r="C15" s="71">
        <v>6.67</v>
      </c>
      <c r="D15" s="85">
        <v>74700</v>
      </c>
      <c r="E15" s="71">
        <v>4.32</v>
      </c>
      <c r="F15" s="71" t="s">
        <v>106</v>
      </c>
    </row>
    <row r="16" spans="1:6" s="2" customFormat="1" ht="20.25">
      <c r="A16" s="89"/>
      <c r="B16" s="77"/>
      <c r="C16" s="68"/>
      <c r="D16" s="78"/>
      <c r="E16" s="68"/>
      <c r="F16" s="68"/>
    </row>
    <row r="17" spans="1:6" s="2" customFormat="1" ht="21" thickBot="1">
      <c r="A17" s="72" t="s">
        <v>8</v>
      </c>
      <c r="B17" s="73">
        <v>14</v>
      </c>
      <c r="C17" s="73">
        <v>25.46</v>
      </c>
      <c r="D17" s="74">
        <v>1140100</v>
      </c>
      <c r="E17" s="73">
        <v>6.59</v>
      </c>
      <c r="F17" s="68"/>
    </row>
    <row r="18" spans="1:6" s="2" customFormat="1" ht="21" thickTop="1">
      <c r="A18" s="6"/>
      <c r="B18" s="3"/>
      <c r="C18" s="3"/>
      <c r="D18" s="4"/>
      <c r="E18" s="3"/>
      <c r="F18" s="5"/>
    </row>
    <row r="19" spans="1:6" s="2" customFormat="1" ht="20.25">
      <c r="A19" s="6"/>
      <c r="B19" s="3"/>
      <c r="C19" s="3"/>
      <c r="D19" s="4"/>
      <c r="E19" s="3"/>
      <c r="F19" s="5"/>
    </row>
    <row r="20" spans="1:6" s="2" customFormat="1" ht="20.25">
      <c r="A20" s="6"/>
      <c r="B20" s="3"/>
      <c r="C20" s="3"/>
      <c r="D20" s="4"/>
      <c r="E20" s="3"/>
      <c r="F20" s="5"/>
    </row>
    <row r="21" spans="1:6" s="2" customFormat="1" ht="20.25">
      <c r="A21" s="6"/>
      <c r="B21" s="3"/>
      <c r="C21" s="3"/>
      <c r="D21" s="4"/>
      <c r="E21" s="3"/>
      <c r="F21" s="5"/>
    </row>
    <row r="22" spans="1:6" s="2" customFormat="1" ht="20.25">
      <c r="A22" s="6"/>
      <c r="B22" s="3"/>
      <c r="C22" s="3"/>
      <c r="D22" s="4"/>
      <c r="E22" s="3"/>
      <c r="F22" s="5"/>
    </row>
    <row r="23" spans="1:6" s="2" customFormat="1" ht="20.25">
      <c r="A23" s="6"/>
      <c r="B23" s="3"/>
      <c r="C23" s="3"/>
      <c r="D23" s="4"/>
      <c r="E23" s="3"/>
      <c r="F23" s="5"/>
    </row>
    <row r="24" spans="1:6" s="2" customFormat="1" ht="20.25">
      <c r="A24" s="6"/>
      <c r="B24" s="3"/>
      <c r="C24" s="3"/>
      <c r="D24" s="4"/>
      <c r="E24" s="3"/>
      <c r="F24" s="5"/>
    </row>
    <row r="25" spans="1:6" s="2" customFormat="1" ht="20.25">
      <c r="A25" s="6"/>
      <c r="B25" s="3"/>
      <c r="C25" s="3"/>
      <c r="D25" s="4"/>
      <c r="E25" s="3"/>
      <c r="F25" s="5"/>
    </row>
    <row r="26" spans="1:6" s="2" customFormat="1" ht="20.25">
      <c r="A26" s="30" t="s">
        <v>75</v>
      </c>
      <c r="B26" s="30" t="s">
        <v>2</v>
      </c>
      <c r="C26" s="30" t="s">
        <v>4</v>
      </c>
      <c r="D26" s="30" t="s">
        <v>47</v>
      </c>
      <c r="E26" s="30" t="s">
        <v>4</v>
      </c>
      <c r="F26" s="30" t="s">
        <v>7</v>
      </c>
    </row>
    <row r="27" spans="1:6" s="2" customFormat="1" ht="20.25">
      <c r="A27" s="31"/>
      <c r="B27" s="31" t="s">
        <v>3</v>
      </c>
      <c r="C27" s="31" t="s">
        <v>5</v>
      </c>
      <c r="D27" s="31" t="s">
        <v>15</v>
      </c>
      <c r="E27" s="31" t="s">
        <v>6</v>
      </c>
      <c r="F27" s="31"/>
    </row>
    <row r="28" spans="1:6" ht="22.5">
      <c r="A28" s="66" t="s">
        <v>53</v>
      </c>
      <c r="B28" s="59"/>
      <c r="C28" s="59"/>
      <c r="D28" s="59"/>
      <c r="E28" s="59"/>
      <c r="F28" s="59"/>
    </row>
    <row r="29" spans="1:6" ht="22.5">
      <c r="A29" s="59" t="s">
        <v>31</v>
      </c>
      <c r="B29" s="59"/>
      <c r="C29" s="59"/>
      <c r="D29" s="59"/>
      <c r="E29" s="59"/>
      <c r="F29" s="59"/>
    </row>
    <row r="30" spans="1:6" ht="22.5">
      <c r="A30" s="59" t="s">
        <v>54</v>
      </c>
      <c r="B30" s="58">
        <v>1</v>
      </c>
      <c r="C30" s="58">
        <v>16.67</v>
      </c>
      <c r="D30" s="67">
        <v>20000</v>
      </c>
      <c r="E30" s="58">
        <v>0.12</v>
      </c>
      <c r="F30" s="58" t="s">
        <v>107</v>
      </c>
    </row>
    <row r="31" spans="1:6" ht="22.5">
      <c r="A31" s="59"/>
      <c r="B31" s="58"/>
      <c r="C31" s="58"/>
      <c r="D31" s="67"/>
      <c r="E31" s="58"/>
      <c r="F31" s="58"/>
    </row>
    <row r="32" spans="1:6" ht="22.5">
      <c r="A32" s="68"/>
      <c r="B32" s="69"/>
      <c r="C32" s="69"/>
      <c r="D32" s="70"/>
      <c r="E32" s="69"/>
      <c r="F32" s="71"/>
    </row>
    <row r="33" spans="1:6" ht="23.25" thickBot="1">
      <c r="A33" s="72" t="s">
        <v>8</v>
      </c>
      <c r="B33" s="73">
        <f>SUM(B30:B32)</f>
        <v>1</v>
      </c>
      <c r="C33" s="73">
        <v>11.12</v>
      </c>
      <c r="D33" s="74">
        <f>SUM(D30:D32)</f>
        <v>20000</v>
      </c>
      <c r="E33" s="73">
        <v>0.12</v>
      </c>
      <c r="F33" s="68"/>
    </row>
    <row r="34" spans="1:6" ht="23.25" thickTop="1">
      <c r="A34" s="8"/>
      <c r="B34" s="3"/>
      <c r="C34" s="3"/>
      <c r="D34" s="4"/>
      <c r="E34" s="3"/>
      <c r="F34" s="5"/>
    </row>
    <row r="35" spans="1:6" ht="22.5">
      <c r="A35" s="6"/>
      <c r="B35" s="3"/>
      <c r="C35" s="3"/>
      <c r="D35" s="4"/>
      <c r="E35" s="3"/>
      <c r="F35" s="5"/>
    </row>
    <row r="36" spans="1:6" ht="22.5">
      <c r="A36" s="6"/>
      <c r="B36" s="3"/>
      <c r="C36" s="3"/>
      <c r="D36" s="4"/>
      <c r="E36" s="3"/>
      <c r="F36" s="5"/>
    </row>
    <row r="37" spans="1:6" ht="22.5">
      <c r="A37" s="6"/>
      <c r="B37" s="3"/>
      <c r="C37" s="3"/>
      <c r="D37" s="4"/>
      <c r="E37" s="3"/>
      <c r="F37" s="5"/>
    </row>
    <row r="38" spans="1:6" ht="22.5">
      <c r="A38" s="6"/>
      <c r="B38" s="3"/>
      <c r="C38" s="3"/>
      <c r="D38" s="4"/>
      <c r="E38" s="3"/>
      <c r="F38" s="5"/>
    </row>
    <row r="39" spans="1:6" ht="22.5">
      <c r="A39" s="6"/>
      <c r="B39" s="3"/>
      <c r="C39" s="3"/>
      <c r="D39" s="4"/>
      <c r="E39" s="3"/>
      <c r="F39" s="5"/>
    </row>
    <row r="40" spans="1:6" ht="22.5">
      <c r="A40" s="6"/>
      <c r="B40" s="3"/>
      <c r="C40" s="3"/>
      <c r="D40" s="4"/>
      <c r="E40" s="3"/>
      <c r="F40" s="5"/>
    </row>
    <row r="41" spans="1:6" ht="22.5">
      <c r="A41" s="6"/>
      <c r="B41" s="3"/>
      <c r="C41" s="3"/>
      <c r="D41" s="4"/>
      <c r="E41" s="3"/>
      <c r="F41" s="5"/>
    </row>
    <row r="42" spans="1:6" ht="22.5">
      <c r="A42" s="6"/>
      <c r="B42" s="3"/>
      <c r="C42" s="3"/>
      <c r="D42" s="4"/>
      <c r="E42" s="3"/>
      <c r="F42" s="5"/>
    </row>
    <row r="43" spans="1:6" ht="22.5">
      <c r="A43" s="6"/>
      <c r="B43" s="3"/>
      <c r="C43" s="3"/>
      <c r="D43" s="4"/>
      <c r="E43" s="3"/>
      <c r="F43" s="7"/>
    </row>
    <row r="44" spans="1:6" ht="22.5">
      <c r="A44" s="30" t="s">
        <v>75</v>
      </c>
      <c r="B44" s="30" t="s">
        <v>2</v>
      </c>
      <c r="C44" s="30" t="s">
        <v>4</v>
      </c>
      <c r="D44" s="30" t="s">
        <v>47</v>
      </c>
      <c r="E44" s="30" t="s">
        <v>4</v>
      </c>
      <c r="F44" s="30" t="s">
        <v>7</v>
      </c>
    </row>
    <row r="45" spans="1:6" ht="22.5">
      <c r="A45" s="31"/>
      <c r="B45" s="31" t="s">
        <v>3</v>
      </c>
      <c r="C45" s="31" t="s">
        <v>5</v>
      </c>
      <c r="D45" s="31" t="s">
        <v>15</v>
      </c>
      <c r="E45" s="31" t="s">
        <v>6</v>
      </c>
      <c r="F45" s="31"/>
    </row>
    <row r="46" spans="1:6" ht="22.5">
      <c r="A46" s="66" t="s">
        <v>55</v>
      </c>
      <c r="B46" s="59"/>
      <c r="C46" s="59"/>
      <c r="D46" s="59"/>
      <c r="E46" s="59"/>
      <c r="F46" s="71" t="s">
        <v>9</v>
      </c>
    </row>
    <row r="47" spans="1:6" ht="22.5">
      <c r="A47" s="59" t="s">
        <v>193</v>
      </c>
      <c r="B47" s="58">
        <v>0</v>
      </c>
      <c r="C47" s="58">
        <v>0</v>
      </c>
      <c r="D47" s="58">
        <v>0</v>
      </c>
      <c r="E47" s="58">
        <v>0</v>
      </c>
      <c r="F47" s="71" t="s">
        <v>9</v>
      </c>
    </row>
    <row r="48" spans="1:6" ht="22.5">
      <c r="A48" s="59"/>
      <c r="B48" s="59"/>
      <c r="C48" s="59"/>
      <c r="D48" s="59"/>
      <c r="E48" s="59"/>
      <c r="F48" s="59"/>
    </row>
    <row r="49" spans="1:6" ht="22.5">
      <c r="A49" s="75" t="s">
        <v>56</v>
      </c>
      <c r="B49" s="71">
        <v>9</v>
      </c>
      <c r="C49" s="71">
        <v>16.99</v>
      </c>
      <c r="D49" s="94">
        <v>124000</v>
      </c>
      <c r="E49" s="71">
        <v>0.72</v>
      </c>
      <c r="F49" s="71" t="s">
        <v>9</v>
      </c>
    </row>
    <row r="50" spans="1:6" ht="22.5">
      <c r="A50" s="75"/>
      <c r="B50" s="71"/>
      <c r="C50" s="71"/>
      <c r="D50" s="76"/>
      <c r="E50" s="71"/>
      <c r="F50" s="71"/>
    </row>
    <row r="51" spans="1:6" ht="22.5">
      <c r="A51" s="75" t="s">
        <v>57</v>
      </c>
      <c r="B51" s="71">
        <v>9</v>
      </c>
      <c r="C51" s="71">
        <v>16.99</v>
      </c>
      <c r="D51" s="76">
        <v>2187000</v>
      </c>
      <c r="E51" s="71">
        <v>12.65</v>
      </c>
      <c r="F51" s="58" t="s">
        <v>107</v>
      </c>
    </row>
    <row r="52" spans="1:6" ht="22.5">
      <c r="A52" s="75" t="s">
        <v>58</v>
      </c>
      <c r="B52" s="75"/>
      <c r="C52" s="71"/>
      <c r="D52" s="75"/>
      <c r="E52" s="71"/>
      <c r="F52" s="71"/>
    </row>
    <row r="53" spans="1:6" ht="22.5">
      <c r="A53" s="75"/>
      <c r="B53" s="71"/>
      <c r="C53" s="71"/>
      <c r="D53" s="75"/>
      <c r="E53" s="71"/>
      <c r="F53" s="71"/>
    </row>
    <row r="54" spans="1:6" ht="22.5">
      <c r="A54" s="59" t="s">
        <v>59</v>
      </c>
      <c r="B54" s="71">
        <v>12</v>
      </c>
      <c r="C54" s="71">
        <v>22.65</v>
      </c>
      <c r="D54" s="85">
        <v>445000</v>
      </c>
      <c r="E54" s="71">
        <v>2.58</v>
      </c>
      <c r="F54" s="58" t="s">
        <v>37</v>
      </c>
    </row>
    <row r="55" spans="1:6" ht="22.5">
      <c r="A55" s="75"/>
      <c r="B55" s="71"/>
      <c r="C55" s="71"/>
      <c r="D55" s="95"/>
      <c r="E55" s="71"/>
      <c r="F55" s="58"/>
    </row>
    <row r="56" spans="1:6" ht="22.5">
      <c r="A56" s="75" t="s">
        <v>60</v>
      </c>
      <c r="B56" s="71">
        <v>6</v>
      </c>
      <c r="C56" s="71">
        <v>11.32</v>
      </c>
      <c r="D56" s="85">
        <v>40000</v>
      </c>
      <c r="E56" s="71">
        <v>0.24</v>
      </c>
      <c r="F56" s="58" t="s">
        <v>37</v>
      </c>
    </row>
    <row r="57" spans="1:6" ht="22.5">
      <c r="A57" s="79"/>
      <c r="B57" s="80"/>
      <c r="C57" s="80"/>
      <c r="D57" s="81"/>
      <c r="E57" s="80"/>
      <c r="F57" s="58"/>
    </row>
    <row r="58" spans="1:6" ht="22.5">
      <c r="A58" s="75" t="s">
        <v>61</v>
      </c>
      <c r="B58" s="80">
        <v>4</v>
      </c>
      <c r="C58" s="80">
        <v>7.55</v>
      </c>
      <c r="D58" s="96">
        <f>SUM(D42:D57)</f>
        <v>2796000</v>
      </c>
      <c r="E58" s="80">
        <v>16.17</v>
      </c>
      <c r="F58" s="58" t="s">
        <v>37</v>
      </c>
    </row>
    <row r="59" spans="1:6" ht="22.5">
      <c r="A59" s="79"/>
      <c r="B59" s="80"/>
      <c r="C59" s="80"/>
      <c r="D59" s="81"/>
      <c r="E59" s="80"/>
      <c r="F59" s="35"/>
    </row>
    <row r="60" spans="1:6" ht="23.25" thickBot="1">
      <c r="A60" s="72" t="s">
        <v>8</v>
      </c>
      <c r="B60" s="97">
        <v>40</v>
      </c>
      <c r="C60" s="97">
        <v>75.48</v>
      </c>
      <c r="D60" s="98">
        <f>SUM(D49:D59)</f>
        <v>5592000</v>
      </c>
      <c r="E60" s="97">
        <v>32.33</v>
      </c>
      <c r="F60" s="97"/>
    </row>
    <row r="61" spans="1:6" ht="23.25" thickTop="1">
      <c r="A61" s="9"/>
      <c r="B61" s="10"/>
      <c r="C61" s="10"/>
      <c r="D61" s="11"/>
      <c r="E61" s="10"/>
      <c r="F61" s="12"/>
    </row>
    <row r="62" spans="1:6" ht="22.5">
      <c r="A62" s="30" t="s">
        <v>75</v>
      </c>
      <c r="B62" s="30" t="s">
        <v>2</v>
      </c>
      <c r="C62" s="30" t="s">
        <v>4</v>
      </c>
      <c r="D62" s="30" t="s">
        <v>47</v>
      </c>
      <c r="E62" s="30" t="s">
        <v>4</v>
      </c>
      <c r="F62" s="30" t="s">
        <v>7</v>
      </c>
    </row>
    <row r="63" spans="1:6" ht="22.5">
      <c r="A63" s="31"/>
      <c r="B63" s="31" t="s">
        <v>3</v>
      </c>
      <c r="C63" s="31" t="s">
        <v>5</v>
      </c>
      <c r="D63" s="31" t="s">
        <v>15</v>
      </c>
      <c r="E63" s="31" t="s">
        <v>6</v>
      </c>
      <c r="F63" s="31"/>
    </row>
    <row r="64" spans="1:6" ht="22.5">
      <c r="A64" s="66" t="s">
        <v>62</v>
      </c>
      <c r="B64" s="59"/>
      <c r="C64" s="59"/>
      <c r="D64" s="59"/>
      <c r="E64" s="59"/>
      <c r="F64" s="59"/>
    </row>
    <row r="65" spans="1:6" ht="22.5">
      <c r="A65" s="59" t="s">
        <v>70</v>
      </c>
      <c r="B65" s="59"/>
      <c r="C65" s="59"/>
      <c r="D65" s="59"/>
      <c r="E65" s="59"/>
      <c r="F65" s="59"/>
    </row>
    <row r="66" spans="1:6" ht="22.5">
      <c r="A66" s="59" t="s">
        <v>69</v>
      </c>
      <c r="B66" s="59"/>
      <c r="C66" s="59"/>
      <c r="D66" s="59"/>
      <c r="E66" s="59"/>
      <c r="F66" s="59"/>
    </row>
    <row r="67" spans="1:6" ht="22.5">
      <c r="A67" s="59"/>
      <c r="B67" s="58"/>
      <c r="C67" s="59"/>
      <c r="D67" s="67"/>
      <c r="E67" s="58"/>
      <c r="F67" s="58"/>
    </row>
    <row r="68" spans="1:6" ht="22.5">
      <c r="A68" s="68"/>
      <c r="B68" s="69"/>
      <c r="C68" s="69"/>
      <c r="D68" s="70"/>
      <c r="E68" s="69"/>
      <c r="F68" s="71"/>
    </row>
    <row r="69" spans="1:6" ht="23.25" thickBot="1">
      <c r="A69" s="72" t="s">
        <v>8</v>
      </c>
      <c r="B69" s="73">
        <f>SUM(B67:B68)</f>
        <v>0</v>
      </c>
      <c r="C69" s="73"/>
      <c r="D69" s="74">
        <f>SUM(D67:D68)</f>
        <v>0</v>
      </c>
      <c r="E69" s="73"/>
      <c r="F69" s="68"/>
    </row>
    <row r="70" spans="1:6" ht="23.25" thickTop="1">
      <c r="A70" s="8"/>
      <c r="B70" s="3"/>
      <c r="C70" s="3"/>
      <c r="D70" s="4"/>
      <c r="E70" s="3"/>
      <c r="F70" s="5"/>
    </row>
    <row r="71" spans="1:6" ht="22.5">
      <c r="A71" s="6"/>
      <c r="B71" s="3"/>
      <c r="C71" s="3"/>
      <c r="D71" s="4"/>
      <c r="E71" s="3"/>
      <c r="F71" s="5"/>
    </row>
    <row r="72" spans="1:6" ht="22.5">
      <c r="A72" s="6"/>
      <c r="B72" s="3"/>
      <c r="C72" s="3"/>
      <c r="D72" s="4"/>
      <c r="E72" s="3"/>
      <c r="F72" s="5"/>
    </row>
    <row r="73" spans="1:6" ht="22.5">
      <c r="A73" s="6"/>
      <c r="B73" s="3"/>
      <c r="C73" s="3"/>
      <c r="D73" s="4"/>
      <c r="E73" s="3"/>
      <c r="F73" s="5"/>
    </row>
    <row r="74" spans="1:6" ht="22.5">
      <c r="A74" s="6"/>
      <c r="B74" s="3"/>
      <c r="C74" s="3"/>
      <c r="D74" s="4"/>
      <c r="E74" s="3"/>
      <c r="F74" s="5"/>
    </row>
    <row r="75" spans="1:6" ht="22.5">
      <c r="A75" s="6"/>
      <c r="B75" s="3"/>
      <c r="C75" s="3"/>
      <c r="D75" s="4"/>
      <c r="E75" s="3"/>
      <c r="F75" s="5"/>
    </row>
    <row r="76" spans="1:6" ht="22.5">
      <c r="A76" s="6"/>
      <c r="B76" s="3"/>
      <c r="C76" s="3"/>
      <c r="D76" s="4"/>
      <c r="E76" s="3"/>
      <c r="F76" s="5"/>
    </row>
    <row r="77" spans="1:6" ht="22.5">
      <c r="A77" s="6"/>
      <c r="B77" s="3"/>
      <c r="C77" s="3"/>
      <c r="D77" s="4"/>
      <c r="E77" s="3"/>
      <c r="F77" s="5"/>
    </row>
    <row r="78" spans="1:6" ht="22.5">
      <c r="A78" s="6"/>
      <c r="B78" s="3"/>
      <c r="C78" s="3"/>
      <c r="D78" s="4"/>
      <c r="E78" s="3"/>
      <c r="F78" s="5"/>
    </row>
    <row r="79" spans="1:6" ht="22.5">
      <c r="A79" s="6"/>
      <c r="B79" s="3"/>
      <c r="C79" s="3"/>
      <c r="D79" s="4"/>
      <c r="E79" s="3"/>
      <c r="F79" s="7"/>
    </row>
    <row r="80" spans="1:6" ht="22.5">
      <c r="A80" s="30" t="s">
        <v>75</v>
      </c>
      <c r="B80" s="30" t="s">
        <v>2</v>
      </c>
      <c r="C80" s="30" t="s">
        <v>4</v>
      </c>
      <c r="D80" s="30" t="s">
        <v>47</v>
      </c>
      <c r="E80" s="30" t="s">
        <v>4</v>
      </c>
      <c r="F80" s="30" t="s">
        <v>7</v>
      </c>
    </row>
    <row r="81" spans="1:7" ht="22.5">
      <c r="A81" s="31"/>
      <c r="B81" s="31" t="s">
        <v>3</v>
      </c>
      <c r="C81" s="31" t="s">
        <v>5</v>
      </c>
      <c r="D81" s="31" t="s">
        <v>15</v>
      </c>
      <c r="E81" s="31" t="s">
        <v>6</v>
      </c>
      <c r="F81" s="31"/>
      <c r="G81" s="105"/>
    </row>
    <row r="82" spans="1:6" ht="22.5">
      <c r="A82" s="66" t="s">
        <v>63</v>
      </c>
      <c r="B82" s="59"/>
      <c r="C82" s="58"/>
      <c r="D82" s="59"/>
      <c r="E82" s="59"/>
      <c r="F82" s="59"/>
    </row>
    <row r="83" spans="1:6" ht="22.5">
      <c r="A83" s="59" t="s">
        <v>68</v>
      </c>
      <c r="B83" s="58">
        <v>5</v>
      </c>
      <c r="C83" s="102">
        <v>11.12</v>
      </c>
      <c r="D83" s="93">
        <v>277500</v>
      </c>
      <c r="E83" s="58">
        <v>1.61</v>
      </c>
      <c r="F83" s="58" t="s">
        <v>9</v>
      </c>
    </row>
    <row r="84" spans="1:6" ht="22.5">
      <c r="A84" s="59" t="s">
        <v>67</v>
      </c>
      <c r="B84" s="59"/>
      <c r="C84" s="58"/>
      <c r="D84" s="59"/>
      <c r="E84" s="59"/>
      <c r="F84" s="59"/>
    </row>
    <row r="85" spans="1:6" ht="22.5">
      <c r="A85" s="59"/>
      <c r="B85" s="58"/>
      <c r="C85" s="58"/>
      <c r="D85" s="67"/>
      <c r="E85" s="58"/>
      <c r="F85" s="58"/>
    </row>
    <row r="86" spans="1:8" ht="22.5">
      <c r="A86" s="59" t="s">
        <v>64</v>
      </c>
      <c r="B86" s="58">
        <v>10</v>
      </c>
      <c r="C86" s="102">
        <v>22.23</v>
      </c>
      <c r="D86" s="93">
        <v>837000</v>
      </c>
      <c r="E86" s="58">
        <v>4.84</v>
      </c>
      <c r="F86" s="58" t="s">
        <v>9</v>
      </c>
      <c r="H86" s="104"/>
    </row>
    <row r="87" spans="1:6" ht="22.5">
      <c r="A87" s="59" t="s">
        <v>71</v>
      </c>
      <c r="B87" s="59"/>
      <c r="C87" s="58"/>
      <c r="D87" s="67"/>
      <c r="E87" s="58"/>
      <c r="F87" s="58"/>
    </row>
    <row r="88" spans="1:6" ht="22.5">
      <c r="A88" s="59"/>
      <c r="B88" s="58"/>
      <c r="C88" s="58"/>
      <c r="D88" s="67"/>
      <c r="E88" s="58"/>
      <c r="F88" s="58"/>
    </row>
    <row r="89" spans="1:6" ht="22.5">
      <c r="A89" s="59" t="s">
        <v>87</v>
      </c>
      <c r="B89" s="58">
        <v>8</v>
      </c>
      <c r="C89" s="102">
        <v>17.78</v>
      </c>
      <c r="D89" s="93">
        <v>136000</v>
      </c>
      <c r="E89" s="58">
        <v>0.79</v>
      </c>
      <c r="F89" s="58" t="s">
        <v>9</v>
      </c>
    </row>
    <row r="90" spans="1:6" ht="22.5">
      <c r="A90" s="59"/>
      <c r="B90" s="58"/>
      <c r="C90" s="58"/>
      <c r="D90" s="67"/>
      <c r="E90" s="58"/>
      <c r="F90" s="58"/>
    </row>
    <row r="91" spans="1:6" ht="22.5">
      <c r="A91" s="75"/>
      <c r="B91" s="71"/>
      <c r="C91" s="71"/>
      <c r="D91" s="76"/>
      <c r="E91" s="71"/>
      <c r="F91" s="71"/>
    </row>
    <row r="92" spans="1:6" ht="22.5">
      <c r="A92" s="75"/>
      <c r="B92" s="71"/>
      <c r="C92" s="71"/>
      <c r="D92" s="76"/>
      <c r="E92" s="71"/>
      <c r="F92" s="71"/>
    </row>
    <row r="93" spans="1:6" ht="23.25" thickBot="1">
      <c r="A93" s="90" t="s">
        <v>8</v>
      </c>
      <c r="B93" s="77">
        <v>23</v>
      </c>
      <c r="C93" s="103">
        <v>43.4</v>
      </c>
      <c r="D93" s="78">
        <f>SUM(D83:D92)</f>
        <v>1250500</v>
      </c>
      <c r="E93" s="77">
        <v>7.23</v>
      </c>
      <c r="F93" s="77"/>
    </row>
    <row r="94" spans="1:6" ht="23.25" thickTop="1">
      <c r="A94" s="13"/>
      <c r="B94" s="14"/>
      <c r="C94" s="14"/>
      <c r="D94" s="15"/>
      <c r="E94" s="14"/>
      <c r="F94" s="16"/>
    </row>
    <row r="95" spans="1:6" ht="22.5">
      <c r="A95" s="13"/>
      <c r="B95" s="14"/>
      <c r="C95" s="14"/>
      <c r="D95" s="15"/>
      <c r="E95" s="14"/>
      <c r="F95" s="16"/>
    </row>
    <row r="96" spans="1:6" ht="22.5">
      <c r="A96" s="13"/>
      <c r="B96" s="14"/>
      <c r="C96" s="13"/>
      <c r="D96" s="15"/>
      <c r="E96" s="13"/>
      <c r="F96" s="7"/>
    </row>
    <row r="97" spans="1:6" ht="22.5">
      <c r="A97" s="43"/>
      <c r="B97" s="3"/>
      <c r="C97" s="3"/>
      <c r="D97" s="4"/>
      <c r="E97" s="3"/>
      <c r="F97" s="13"/>
    </row>
    <row r="98" spans="1:6" ht="22.5">
      <c r="A98" s="30" t="s">
        <v>75</v>
      </c>
      <c r="B98" s="30" t="s">
        <v>2</v>
      </c>
      <c r="C98" s="30" t="s">
        <v>4</v>
      </c>
      <c r="D98" s="30" t="s">
        <v>47</v>
      </c>
      <c r="E98" s="30" t="s">
        <v>4</v>
      </c>
      <c r="F98" s="30" t="s">
        <v>7</v>
      </c>
    </row>
    <row r="99" spans="1:6" ht="22.5">
      <c r="A99" s="31"/>
      <c r="B99" s="31" t="s">
        <v>3</v>
      </c>
      <c r="C99" s="31" t="s">
        <v>5</v>
      </c>
      <c r="D99" s="31" t="s">
        <v>15</v>
      </c>
      <c r="E99" s="31" t="s">
        <v>6</v>
      </c>
      <c r="F99" s="31"/>
    </row>
    <row r="100" spans="1:6" ht="22.5">
      <c r="A100" s="66" t="s">
        <v>88</v>
      </c>
      <c r="B100" s="59"/>
      <c r="C100" s="59"/>
      <c r="D100" s="59"/>
      <c r="E100" s="59"/>
      <c r="F100" s="59"/>
    </row>
    <row r="101" spans="1:6" ht="22.5">
      <c r="A101" s="66" t="s">
        <v>89</v>
      </c>
      <c r="B101" s="59"/>
      <c r="C101" s="59"/>
      <c r="D101" s="59"/>
      <c r="E101" s="59"/>
      <c r="F101" s="59"/>
    </row>
    <row r="102" spans="1:6" ht="22.5">
      <c r="A102" s="59" t="s">
        <v>90</v>
      </c>
      <c r="B102" s="59"/>
      <c r="C102" s="59"/>
      <c r="D102" s="59"/>
      <c r="E102" s="59"/>
      <c r="F102" s="59"/>
    </row>
    <row r="103" spans="1:6" ht="22.5">
      <c r="A103" s="59" t="s">
        <v>91</v>
      </c>
      <c r="B103" s="59"/>
      <c r="C103" s="59"/>
      <c r="D103" s="59"/>
      <c r="E103" s="59"/>
      <c r="F103" s="59"/>
    </row>
    <row r="104" spans="1:6" ht="22.5">
      <c r="A104" s="59" t="s">
        <v>72</v>
      </c>
      <c r="B104" s="58">
        <v>2</v>
      </c>
      <c r="C104" s="58">
        <v>18.19</v>
      </c>
      <c r="D104" s="67">
        <v>2248000</v>
      </c>
      <c r="E104" s="58">
        <v>1.3</v>
      </c>
      <c r="F104" s="58" t="s">
        <v>37</v>
      </c>
    </row>
    <row r="105" spans="1:6" ht="22.5">
      <c r="A105" s="59" t="s">
        <v>73</v>
      </c>
      <c r="B105" s="58">
        <v>2</v>
      </c>
      <c r="C105" s="58">
        <v>18.19</v>
      </c>
      <c r="D105" s="67">
        <v>500000</v>
      </c>
      <c r="E105" s="58">
        <v>2.89</v>
      </c>
      <c r="F105" s="58" t="s">
        <v>37</v>
      </c>
    </row>
    <row r="106" spans="1:6" ht="22.5">
      <c r="A106" s="59" t="s">
        <v>74</v>
      </c>
      <c r="B106" s="58">
        <v>1</v>
      </c>
      <c r="C106" s="58">
        <v>9.09</v>
      </c>
      <c r="D106" s="76">
        <v>15000</v>
      </c>
      <c r="E106" s="58">
        <v>0.09</v>
      </c>
      <c r="F106" s="58" t="s">
        <v>9</v>
      </c>
    </row>
    <row r="107" spans="1:6" ht="22.5">
      <c r="A107" s="59" t="s">
        <v>92</v>
      </c>
      <c r="B107" s="58">
        <v>1</v>
      </c>
      <c r="C107" s="58">
        <v>9.09</v>
      </c>
      <c r="D107" s="67">
        <v>150000</v>
      </c>
      <c r="E107" s="58">
        <v>0.87</v>
      </c>
      <c r="F107" s="58" t="s">
        <v>9</v>
      </c>
    </row>
    <row r="108" spans="1:6" ht="22.5">
      <c r="A108" s="75" t="s">
        <v>65</v>
      </c>
      <c r="B108" s="71"/>
      <c r="C108" s="71"/>
      <c r="D108" s="76"/>
      <c r="E108" s="71"/>
      <c r="F108" s="71"/>
    </row>
    <row r="109" spans="1:6" ht="22.5">
      <c r="A109" s="75" t="s">
        <v>66</v>
      </c>
      <c r="B109" s="71"/>
      <c r="C109" s="71"/>
      <c r="D109" s="76"/>
      <c r="E109" s="71"/>
      <c r="F109" s="71"/>
    </row>
    <row r="110" spans="1:6" ht="22.5">
      <c r="A110" s="75" t="s">
        <v>98</v>
      </c>
      <c r="B110" s="71">
        <v>4</v>
      </c>
      <c r="C110" s="71">
        <v>36.37</v>
      </c>
      <c r="D110" s="76">
        <v>80000</v>
      </c>
      <c r="E110" s="71">
        <v>0.47</v>
      </c>
      <c r="F110" s="80" t="s">
        <v>9</v>
      </c>
    </row>
    <row r="111" spans="1:6" ht="22.5">
      <c r="A111" s="79"/>
      <c r="B111" s="80"/>
      <c r="C111" s="80"/>
      <c r="D111" s="81"/>
      <c r="E111" s="80"/>
      <c r="F111" s="80"/>
    </row>
    <row r="112" spans="1:6" ht="22.5">
      <c r="A112" s="36"/>
      <c r="B112" s="35"/>
      <c r="C112" s="35"/>
      <c r="D112" s="37"/>
      <c r="E112" s="35"/>
      <c r="F112" s="80"/>
    </row>
    <row r="113" spans="1:6" ht="22.5">
      <c r="A113" s="59"/>
      <c r="B113" s="58"/>
      <c r="C113" s="58"/>
      <c r="D113" s="67"/>
      <c r="E113" s="58"/>
      <c r="F113" s="80"/>
    </row>
    <row r="114" spans="1:6" ht="23.25" thickBot="1">
      <c r="A114" s="90" t="s">
        <v>8</v>
      </c>
      <c r="B114" s="73">
        <f>SUM(B104:B110)</f>
        <v>10</v>
      </c>
      <c r="C114" s="73">
        <v>90.91</v>
      </c>
      <c r="D114" s="92">
        <f>SUM(D107:D113)</f>
        <v>230000</v>
      </c>
      <c r="E114" s="91">
        <v>1.33</v>
      </c>
      <c r="F114" s="75"/>
    </row>
    <row r="115" spans="1:6" ht="23.25" thickTop="1">
      <c r="A115" s="99" t="s">
        <v>76</v>
      </c>
      <c r="B115" s="100">
        <v>88</v>
      </c>
      <c r="C115" s="100">
        <v>246.37</v>
      </c>
      <c r="D115" s="101">
        <v>8232600</v>
      </c>
      <c r="E115" s="100">
        <v>47.6</v>
      </c>
      <c r="F115" s="68"/>
    </row>
    <row r="117" ht="22.5">
      <c r="F117" s="17"/>
    </row>
    <row r="124" spans="1:6" ht="22.5">
      <c r="A124" s="18"/>
      <c r="B124" s="18"/>
      <c r="C124" s="18"/>
      <c r="D124" s="18"/>
      <c r="E124" s="18"/>
      <c r="F124" s="18"/>
    </row>
    <row r="125" spans="1:6" ht="22.5">
      <c r="A125" s="18"/>
      <c r="B125" s="18"/>
      <c r="C125" s="18"/>
      <c r="D125" s="18"/>
      <c r="E125" s="18"/>
      <c r="F125" s="18"/>
    </row>
    <row r="126" spans="1:6" ht="22.5">
      <c r="A126" s="445"/>
      <c r="B126" s="445"/>
      <c r="C126" s="445"/>
      <c r="D126" s="445"/>
      <c r="E126" s="445"/>
      <c r="F126" s="445"/>
    </row>
    <row r="127" spans="1:6" ht="22.5">
      <c r="A127" s="445"/>
      <c r="B127" s="445"/>
      <c r="C127" s="445"/>
      <c r="D127" s="445"/>
      <c r="E127" s="445"/>
      <c r="F127" s="445"/>
    </row>
    <row r="128" spans="1:6" ht="22.5">
      <c r="A128" s="445"/>
      <c r="B128" s="445"/>
      <c r="C128" s="445"/>
      <c r="D128" s="445"/>
      <c r="E128" s="445"/>
      <c r="F128" s="445"/>
    </row>
    <row r="129" spans="1:6" ht="22.5">
      <c r="A129" s="14"/>
      <c r="B129" s="14"/>
      <c r="C129" s="14"/>
      <c r="D129" s="14"/>
      <c r="E129" s="14"/>
      <c r="F129" s="14"/>
    </row>
    <row r="130" spans="1:6" ht="22.5">
      <c r="A130" s="14"/>
      <c r="B130" s="14"/>
      <c r="C130" s="14"/>
      <c r="D130" s="14"/>
      <c r="E130" s="14"/>
      <c r="F130" s="14"/>
    </row>
    <row r="131" spans="1:6" ht="22.5">
      <c r="A131" s="19"/>
      <c r="B131" s="14"/>
      <c r="C131" s="14"/>
      <c r="D131" s="14"/>
      <c r="E131" s="14"/>
      <c r="F131" s="14"/>
    </row>
    <row r="132" spans="1:6" ht="22.5">
      <c r="A132" s="20"/>
      <c r="B132" s="14"/>
      <c r="C132" s="14"/>
      <c r="D132" s="14"/>
      <c r="E132" s="14"/>
      <c r="F132" s="14"/>
    </row>
    <row r="133" spans="1:6" ht="22.5">
      <c r="A133" s="20"/>
      <c r="B133" s="14"/>
      <c r="C133" s="14"/>
      <c r="D133" s="21"/>
      <c r="E133" s="14"/>
      <c r="F133" s="16"/>
    </row>
    <row r="134" spans="1:6" ht="22.5">
      <c r="A134" s="20"/>
      <c r="B134" s="14"/>
      <c r="C134" s="14"/>
      <c r="D134" s="21"/>
      <c r="E134" s="14"/>
      <c r="F134" s="16"/>
    </row>
    <row r="135" spans="1:6" ht="22.5">
      <c r="A135" s="20"/>
      <c r="B135" s="14"/>
      <c r="C135" s="14"/>
      <c r="D135" s="21"/>
      <c r="E135" s="14"/>
      <c r="F135" s="16"/>
    </row>
    <row r="136" spans="1:6" ht="22.5">
      <c r="A136" s="20"/>
      <c r="B136" s="14"/>
      <c r="C136" s="14"/>
      <c r="D136" s="21"/>
      <c r="E136" s="14"/>
      <c r="F136" s="16"/>
    </row>
    <row r="137" spans="1:6" ht="22.5">
      <c r="A137" s="20"/>
      <c r="B137" s="3"/>
      <c r="C137" s="3"/>
      <c r="D137" s="22"/>
      <c r="E137" s="3"/>
      <c r="F137" s="16"/>
    </row>
    <row r="138" spans="1:6" ht="22.5">
      <c r="A138" s="20"/>
      <c r="B138" s="14"/>
      <c r="C138" s="14"/>
      <c r="D138" s="21"/>
      <c r="E138" s="14"/>
      <c r="F138" s="16"/>
    </row>
    <row r="139" spans="1:6" ht="22.5">
      <c r="A139" s="20"/>
      <c r="B139" s="3"/>
      <c r="C139" s="3"/>
      <c r="D139" s="21"/>
      <c r="E139" s="14"/>
      <c r="F139" s="16"/>
    </row>
    <row r="140" spans="1:6" ht="22.5">
      <c r="A140" s="19"/>
      <c r="B140" s="14"/>
      <c r="C140" s="14"/>
      <c r="D140" s="21"/>
      <c r="E140" s="14"/>
      <c r="F140" s="16"/>
    </row>
    <row r="141" spans="1:6" ht="22.5">
      <c r="A141" s="20"/>
      <c r="B141" s="14"/>
      <c r="C141" s="13"/>
      <c r="D141" s="15"/>
      <c r="E141" s="13"/>
      <c r="F141" s="5"/>
    </row>
    <row r="142" spans="1:6" ht="22.5">
      <c r="A142" s="6"/>
      <c r="B142" s="3"/>
      <c r="C142" s="3"/>
      <c r="D142" s="4"/>
      <c r="E142" s="3"/>
      <c r="F142" s="5"/>
    </row>
    <row r="143" spans="1:6" ht="22.5">
      <c r="A143" s="23"/>
      <c r="B143" s="13"/>
      <c r="C143" s="13"/>
      <c r="D143" s="13"/>
      <c r="E143" s="13"/>
      <c r="F143" s="5"/>
    </row>
    <row r="144" spans="1:6" ht="22.5">
      <c r="A144" s="13"/>
      <c r="B144" s="13"/>
      <c r="C144" s="13"/>
      <c r="D144" s="13"/>
      <c r="E144" s="13"/>
      <c r="F144" s="5"/>
    </row>
    <row r="145" spans="1:6" ht="22.5">
      <c r="A145" s="13"/>
      <c r="B145" s="14"/>
      <c r="C145" s="14"/>
      <c r="D145" s="15"/>
      <c r="E145" s="14"/>
      <c r="F145" s="16"/>
    </row>
    <row r="146" spans="1:6" ht="22.5">
      <c r="A146" s="13"/>
      <c r="B146" s="14"/>
      <c r="C146" s="14"/>
      <c r="D146" s="15"/>
      <c r="E146" s="14"/>
      <c r="F146" s="16"/>
    </row>
    <row r="147" spans="1:6" ht="22.5">
      <c r="A147" s="13"/>
      <c r="B147" s="3"/>
      <c r="C147" s="3"/>
      <c r="D147" s="24"/>
      <c r="E147" s="3"/>
      <c r="F147" s="16"/>
    </row>
    <row r="148" spans="1:6" ht="22.5">
      <c r="A148" s="6"/>
      <c r="B148" s="3"/>
      <c r="C148" s="3"/>
      <c r="D148" s="4"/>
      <c r="E148" s="3"/>
      <c r="F148" s="5"/>
    </row>
    <row r="149" spans="1:6" ht="22.5">
      <c r="A149" s="23"/>
      <c r="B149" s="13"/>
      <c r="C149" s="13"/>
      <c r="D149" s="13"/>
      <c r="E149" s="13"/>
      <c r="F149" s="5"/>
    </row>
    <row r="150" spans="1:6" ht="22.5">
      <c r="A150" s="13"/>
      <c r="B150" s="14"/>
      <c r="C150" s="13"/>
      <c r="D150" s="18"/>
      <c r="E150" s="13"/>
      <c r="F150" s="5"/>
    </row>
    <row r="151" spans="1:6" ht="22.5">
      <c r="A151" s="13"/>
      <c r="B151" s="14"/>
      <c r="C151" s="14"/>
      <c r="D151" s="15"/>
      <c r="E151" s="14"/>
      <c r="F151" s="16"/>
    </row>
    <row r="152" spans="1:6" ht="22.5">
      <c r="A152" s="13"/>
      <c r="B152" s="14"/>
      <c r="C152" s="14"/>
      <c r="D152" s="15"/>
      <c r="E152" s="14"/>
      <c r="F152" s="16"/>
    </row>
    <row r="153" spans="1:6" ht="22.5">
      <c r="A153" s="13"/>
      <c r="B153" s="14"/>
      <c r="C153" s="14"/>
      <c r="D153" s="15"/>
      <c r="E153" s="14"/>
      <c r="F153" s="16"/>
    </row>
    <row r="154" spans="1:6" ht="22.5">
      <c r="A154" s="13"/>
      <c r="B154" s="14"/>
      <c r="C154" s="14"/>
      <c r="D154" s="15"/>
      <c r="E154" s="14"/>
      <c r="F154" s="16"/>
    </row>
    <row r="155" spans="1:6" ht="22.5">
      <c r="A155" s="13"/>
      <c r="B155" s="18"/>
      <c r="C155" s="14"/>
      <c r="D155" s="18"/>
      <c r="E155" s="14"/>
      <c r="F155" s="16"/>
    </row>
    <row r="156" spans="1:6" ht="22.5">
      <c r="A156" s="13"/>
      <c r="B156" s="14"/>
      <c r="C156" s="14"/>
      <c r="D156" s="18"/>
      <c r="E156" s="14"/>
      <c r="F156" s="16"/>
    </row>
    <row r="157" spans="1:6" ht="22.5">
      <c r="A157" s="13"/>
      <c r="B157" s="14"/>
      <c r="C157" s="14"/>
      <c r="D157" s="15"/>
      <c r="E157" s="14"/>
      <c r="F157" s="16"/>
    </row>
    <row r="158" spans="1:6" ht="22.5">
      <c r="A158" s="13"/>
      <c r="B158" s="14"/>
      <c r="C158" s="14"/>
      <c r="D158" s="15"/>
      <c r="E158" s="14"/>
      <c r="F158" s="16"/>
    </row>
    <row r="159" spans="1:6" ht="22.5">
      <c r="A159" s="13"/>
      <c r="B159" s="14"/>
      <c r="C159" s="14"/>
      <c r="D159" s="15"/>
      <c r="E159" s="14"/>
      <c r="F159" s="16"/>
    </row>
    <row r="160" spans="1:6" ht="22.5">
      <c r="A160" s="13"/>
      <c r="B160" s="14"/>
      <c r="C160" s="14"/>
      <c r="D160" s="15"/>
      <c r="E160" s="14"/>
      <c r="F160" s="16"/>
    </row>
    <row r="161" spans="1:6" ht="22.5">
      <c r="A161" s="13"/>
      <c r="B161" s="14"/>
      <c r="C161" s="14"/>
      <c r="D161" s="15"/>
      <c r="E161" s="14"/>
      <c r="F161" s="16"/>
    </row>
    <row r="162" spans="1:6" ht="22.5">
      <c r="A162" s="13"/>
      <c r="B162" s="13"/>
      <c r="C162" s="13"/>
      <c r="D162" s="13"/>
      <c r="E162" s="13"/>
      <c r="F162" s="5"/>
    </row>
    <row r="163" spans="1:6" ht="22.5">
      <c r="A163" s="13"/>
      <c r="B163" s="14"/>
      <c r="C163" s="14"/>
      <c r="D163" s="15"/>
      <c r="E163" s="14"/>
      <c r="F163" s="16"/>
    </row>
    <row r="164" spans="1:6" ht="22.5">
      <c r="A164" s="13"/>
      <c r="B164" s="14"/>
      <c r="C164" s="14"/>
      <c r="D164" s="15"/>
      <c r="E164" s="14"/>
      <c r="F164" s="16"/>
    </row>
    <row r="165" spans="1:6" ht="22.5">
      <c r="A165" s="13"/>
      <c r="B165" s="14"/>
      <c r="C165" s="14"/>
      <c r="D165" s="15"/>
      <c r="E165" s="14"/>
      <c r="F165" s="16"/>
    </row>
    <row r="166" spans="1:6" ht="22.5">
      <c r="A166" s="13"/>
      <c r="B166" s="14"/>
      <c r="C166" s="14"/>
      <c r="D166" s="15"/>
      <c r="E166" s="14"/>
      <c r="F166" s="16"/>
    </row>
    <row r="167" spans="1:6" ht="22.5">
      <c r="A167" s="13"/>
      <c r="B167" s="14"/>
      <c r="C167" s="14"/>
      <c r="D167" s="15"/>
      <c r="E167" s="14"/>
      <c r="F167" s="16"/>
    </row>
    <row r="168" spans="1:6" ht="22.5">
      <c r="A168" s="13"/>
      <c r="B168" s="14"/>
      <c r="C168" s="14"/>
      <c r="D168" s="15"/>
      <c r="E168" s="14"/>
      <c r="F168" s="16"/>
    </row>
    <row r="169" spans="1:6" ht="22.5">
      <c r="A169" s="13"/>
      <c r="B169" s="14"/>
      <c r="C169" s="14"/>
      <c r="D169" s="15"/>
      <c r="E169" s="14"/>
      <c r="F169" s="16"/>
    </row>
    <row r="170" spans="1:6" ht="22.5">
      <c r="A170" s="13"/>
      <c r="B170" s="14"/>
      <c r="C170" s="14"/>
      <c r="D170" s="15"/>
      <c r="E170" s="14"/>
      <c r="F170" s="16"/>
    </row>
    <row r="171" spans="1:6" ht="22.5">
      <c r="A171" s="13"/>
      <c r="B171" s="3"/>
      <c r="C171" s="3"/>
      <c r="D171" s="24"/>
      <c r="E171" s="3"/>
      <c r="F171" s="16"/>
    </row>
    <row r="172" spans="1:6" ht="22.5">
      <c r="A172" s="6"/>
      <c r="B172" s="3"/>
      <c r="C172" s="3"/>
      <c r="D172" s="4"/>
      <c r="E172" s="3"/>
      <c r="F172" s="5"/>
    </row>
    <row r="173" spans="1:6" ht="22.5">
      <c r="A173" s="23"/>
      <c r="B173" s="13"/>
      <c r="C173" s="13"/>
      <c r="D173" s="13"/>
      <c r="E173" s="13"/>
      <c r="F173" s="5"/>
    </row>
    <row r="174" spans="1:6" ht="22.5">
      <c r="A174" s="13"/>
      <c r="B174" s="13"/>
      <c r="C174" s="13"/>
      <c r="D174" s="13"/>
      <c r="E174" s="13"/>
      <c r="F174" s="5"/>
    </row>
    <row r="175" spans="1:6" ht="22.5">
      <c r="A175" s="13"/>
      <c r="B175" s="13"/>
      <c r="C175" s="13"/>
      <c r="D175" s="13"/>
      <c r="E175" s="13"/>
      <c r="F175" s="5"/>
    </row>
    <row r="176" spans="1:6" ht="22.5">
      <c r="A176" s="13"/>
      <c r="B176" s="14"/>
      <c r="C176" s="13"/>
      <c r="D176" s="15"/>
      <c r="E176" s="14"/>
      <c r="F176" s="16"/>
    </row>
    <row r="177" spans="1:6" ht="22.5">
      <c r="A177" s="13"/>
      <c r="B177" s="3"/>
      <c r="C177" s="3"/>
      <c r="D177" s="24"/>
      <c r="E177" s="3"/>
      <c r="F177" s="16"/>
    </row>
    <row r="178" spans="1:6" ht="22.5">
      <c r="A178" s="6"/>
      <c r="B178" s="3"/>
      <c r="C178" s="3"/>
      <c r="D178" s="4"/>
      <c r="E178" s="3"/>
      <c r="F178" s="5"/>
    </row>
    <row r="179" spans="1:6" ht="22.5">
      <c r="A179" s="23"/>
      <c r="B179" s="13"/>
      <c r="C179" s="13"/>
      <c r="D179" s="13"/>
      <c r="E179" s="13"/>
      <c r="F179" s="5"/>
    </row>
    <row r="180" spans="1:6" ht="22.5">
      <c r="A180" s="13"/>
      <c r="B180" s="13"/>
      <c r="C180" s="13"/>
      <c r="D180" s="13"/>
      <c r="E180" s="13"/>
      <c r="F180" s="5"/>
    </row>
    <row r="181" spans="1:6" ht="22.5">
      <c r="A181" s="13"/>
      <c r="B181" s="13"/>
      <c r="C181" s="13"/>
      <c r="D181" s="13"/>
      <c r="E181" s="13"/>
      <c r="F181" s="5"/>
    </row>
    <row r="182" spans="1:6" ht="22.5">
      <c r="A182" s="13"/>
      <c r="B182" s="14"/>
      <c r="C182" s="14"/>
      <c r="D182" s="15"/>
      <c r="E182" s="14"/>
      <c r="F182" s="16"/>
    </row>
    <row r="183" spans="1:6" ht="22.5">
      <c r="A183" s="13"/>
      <c r="B183" s="14"/>
      <c r="C183" s="14"/>
      <c r="D183" s="15"/>
      <c r="E183" s="14"/>
      <c r="F183" s="16"/>
    </row>
    <row r="184" spans="1:6" ht="22.5">
      <c r="A184" s="13"/>
      <c r="B184" s="13"/>
      <c r="C184" s="14"/>
      <c r="D184" s="15"/>
      <c r="E184" s="14"/>
      <c r="F184" s="16"/>
    </row>
    <row r="185" spans="1:6" ht="22.5">
      <c r="A185" s="13"/>
      <c r="B185" s="13"/>
      <c r="C185" s="14"/>
      <c r="D185" s="15"/>
      <c r="E185" s="14"/>
      <c r="F185" s="16"/>
    </row>
    <row r="186" spans="1:6" ht="22.5">
      <c r="A186" s="13"/>
      <c r="B186" s="14"/>
      <c r="C186" s="14"/>
      <c r="D186" s="15"/>
      <c r="E186" s="14"/>
      <c r="F186" s="16"/>
    </row>
    <row r="187" spans="1:6" ht="22.5">
      <c r="A187" s="13"/>
      <c r="B187" s="14"/>
      <c r="C187" s="14"/>
      <c r="D187" s="15"/>
      <c r="E187" s="14"/>
      <c r="F187" s="16"/>
    </row>
    <row r="188" spans="1:6" ht="22.5">
      <c r="A188" s="13"/>
      <c r="B188" s="14"/>
      <c r="C188" s="14"/>
      <c r="D188" s="15"/>
      <c r="E188" s="14"/>
      <c r="F188" s="16"/>
    </row>
    <row r="189" spans="1:6" ht="22.5">
      <c r="A189" s="13"/>
      <c r="B189" s="14"/>
      <c r="C189" s="14"/>
      <c r="D189" s="15"/>
      <c r="E189" s="14"/>
      <c r="F189" s="16"/>
    </row>
    <row r="190" spans="1:6" ht="22.5">
      <c r="A190" s="13"/>
      <c r="B190" s="14"/>
      <c r="C190" s="14"/>
      <c r="D190" s="15"/>
      <c r="E190" s="14"/>
      <c r="F190" s="16"/>
    </row>
    <row r="191" spans="1:6" ht="22.5">
      <c r="A191" s="13"/>
      <c r="B191" s="14"/>
      <c r="C191" s="14"/>
      <c r="D191" s="15"/>
      <c r="E191" s="14"/>
      <c r="F191" s="16"/>
    </row>
    <row r="192" spans="1:6" ht="22.5">
      <c r="A192" s="13"/>
      <c r="B192" s="14"/>
      <c r="C192" s="13"/>
      <c r="D192" s="15"/>
      <c r="E192" s="13"/>
      <c r="F192" s="5"/>
    </row>
    <row r="193" spans="1:6" ht="22.5">
      <c r="A193" s="13"/>
      <c r="B193" s="14"/>
      <c r="C193" s="13"/>
      <c r="D193" s="13"/>
      <c r="E193" s="13"/>
      <c r="F193" s="5"/>
    </row>
    <row r="194" spans="1:6" ht="22.5">
      <c r="A194" s="13"/>
      <c r="B194" s="14"/>
      <c r="C194" s="14"/>
      <c r="D194" s="15"/>
      <c r="E194" s="14"/>
      <c r="F194" s="16"/>
    </row>
    <row r="195" spans="1:6" ht="22.5">
      <c r="A195" s="13"/>
      <c r="B195" s="14"/>
      <c r="C195" s="14"/>
      <c r="D195" s="15"/>
      <c r="E195" s="14"/>
      <c r="F195" s="16"/>
    </row>
    <row r="196" spans="1:6" ht="22.5">
      <c r="A196" s="13"/>
      <c r="B196" s="14"/>
      <c r="C196" s="14"/>
      <c r="D196" s="15"/>
      <c r="E196" s="14"/>
      <c r="F196" s="16"/>
    </row>
    <row r="197" spans="1:6" ht="22.5">
      <c r="A197" s="13"/>
      <c r="B197" s="3"/>
      <c r="C197" s="3"/>
      <c r="D197" s="24"/>
      <c r="E197" s="3"/>
      <c r="F197" s="14"/>
    </row>
    <row r="198" spans="1:6" ht="22.5">
      <c r="A198" s="6"/>
      <c r="B198" s="3"/>
      <c r="C198" s="3"/>
      <c r="D198" s="4"/>
      <c r="E198" s="3"/>
      <c r="F198" s="13"/>
    </row>
    <row r="199" spans="1:6" ht="22.5">
      <c r="A199" s="23"/>
      <c r="B199" s="13"/>
      <c r="C199" s="13"/>
      <c r="D199" s="13"/>
      <c r="E199" s="13"/>
      <c r="F199" s="13"/>
    </row>
    <row r="200" spans="1:6" ht="22.5">
      <c r="A200" s="23"/>
      <c r="B200" s="13"/>
      <c r="C200" s="13"/>
      <c r="D200" s="13"/>
      <c r="E200" s="13"/>
      <c r="F200" s="13"/>
    </row>
    <row r="201" spans="1:6" ht="22.5">
      <c r="A201" s="13"/>
      <c r="B201" s="13"/>
      <c r="C201" s="13"/>
      <c r="D201" s="13"/>
      <c r="E201" s="13"/>
      <c r="F201" s="13"/>
    </row>
    <row r="202" spans="1:6" ht="22.5">
      <c r="A202" s="13"/>
      <c r="B202" s="13"/>
      <c r="C202" s="13"/>
      <c r="D202" s="13"/>
      <c r="E202" s="13"/>
      <c r="F202" s="13"/>
    </row>
    <row r="203" spans="1:6" ht="22.5">
      <c r="A203" s="13"/>
      <c r="B203" s="14"/>
      <c r="C203" s="14"/>
      <c r="D203" s="15"/>
      <c r="E203" s="14"/>
      <c r="F203" s="16"/>
    </row>
    <row r="204" spans="1:6" ht="22.5">
      <c r="A204" s="13"/>
      <c r="B204" s="14"/>
      <c r="C204" s="14"/>
      <c r="D204" s="15"/>
      <c r="E204" s="14"/>
      <c r="F204" s="16"/>
    </row>
    <row r="205" spans="1:6" ht="22.5">
      <c r="A205" s="13"/>
      <c r="B205" s="14"/>
      <c r="C205" s="14"/>
      <c r="D205" s="15"/>
      <c r="E205" s="14"/>
      <c r="F205" s="16"/>
    </row>
    <row r="206" spans="1:6" ht="22.5">
      <c r="A206" s="13"/>
      <c r="B206" s="14"/>
      <c r="C206" s="14"/>
      <c r="D206" s="15"/>
      <c r="E206" s="14"/>
      <c r="F206" s="16"/>
    </row>
    <row r="207" spans="1:6" ht="22.5">
      <c r="A207" s="13"/>
      <c r="B207" s="14"/>
      <c r="C207" s="14"/>
      <c r="D207" s="15"/>
      <c r="E207" s="14"/>
      <c r="F207" s="14"/>
    </row>
    <row r="208" spans="1:6" ht="22.5">
      <c r="A208" s="13"/>
      <c r="B208" s="14"/>
      <c r="C208" s="14"/>
      <c r="D208" s="15"/>
      <c r="E208" s="14"/>
      <c r="F208" s="14"/>
    </row>
    <row r="209" spans="1:6" ht="22.5">
      <c r="A209" s="13"/>
      <c r="B209" s="14"/>
      <c r="C209" s="14"/>
      <c r="D209" s="15"/>
      <c r="E209" s="14"/>
      <c r="F209" s="16"/>
    </row>
    <row r="210" spans="1:6" ht="22.5">
      <c r="A210" s="6"/>
      <c r="B210" s="3"/>
      <c r="C210" s="3"/>
      <c r="D210" s="4"/>
      <c r="E210" s="25"/>
      <c r="F210" s="13"/>
    </row>
    <row r="211" spans="1:6" ht="22.5">
      <c r="A211" s="6"/>
      <c r="B211" s="3"/>
      <c r="C211" s="3"/>
      <c r="D211" s="4"/>
      <c r="E211" s="3"/>
      <c r="F211" s="18"/>
    </row>
    <row r="212" spans="1:6" ht="22.5">
      <c r="A212" s="18"/>
      <c r="B212" s="18"/>
      <c r="C212" s="18"/>
      <c r="D212" s="18"/>
      <c r="E212" s="18"/>
      <c r="F212" s="18"/>
    </row>
    <row r="213" spans="1:6" ht="22.5">
      <c r="A213" s="18"/>
      <c r="B213" s="18"/>
      <c r="C213" s="18"/>
      <c r="D213" s="18"/>
      <c r="E213" s="18"/>
      <c r="F213" s="18"/>
    </row>
  </sheetData>
  <sheetProtection/>
  <mergeCells count="6">
    <mergeCell ref="A1:F1"/>
    <mergeCell ref="A2:F2"/>
    <mergeCell ref="A3:F3"/>
    <mergeCell ref="A126:F126"/>
    <mergeCell ref="A127:F127"/>
    <mergeCell ref="A128:F128"/>
  </mergeCells>
  <printOptions horizontalCentered="1"/>
  <pageMargins left="0.5118110236220472" right="0.2755905511811024" top="0.984251968503937" bottom="0.31496062992125984" header="0.5118110236220472" footer="0.5118110236220472"/>
  <pageSetup horizontalDpi="600" verticalDpi="600" orientation="landscape" paperSize="9" r:id="rId2"/>
  <headerFooter differentOddEven="1" alignWithMargins="0">
    <oddHeader>&amp;Cหน้าที่ &amp;P</oddHeader>
    <oddFooter>&amp;Cหน้าที่ &amp;P จาก &amp;N</oddFooter>
    <evenHeader>&amp;C6</even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9"/>
  <sheetViews>
    <sheetView view="pageBreakPreview" zoomScaleSheetLayoutView="100" zoomScalePageLayoutView="0" workbookViewId="0" topLeftCell="A91">
      <selection activeCell="A86" sqref="A86:IV93"/>
    </sheetView>
  </sheetViews>
  <sheetFormatPr defaultColWidth="9.140625" defaultRowHeight="12.75"/>
  <cols>
    <col min="1" max="1" width="6.00390625" style="27" customWidth="1"/>
    <col min="2" max="2" width="26.57421875" style="27" customWidth="1"/>
    <col min="3" max="3" width="23.140625" style="27" customWidth="1"/>
    <col min="4" max="4" width="12.57421875" style="27" customWidth="1"/>
    <col min="5" max="5" width="10.28125" style="27" customWidth="1"/>
    <col min="6" max="6" width="11.00390625" style="27" customWidth="1"/>
    <col min="7" max="8" width="4.140625" style="27" customWidth="1"/>
    <col min="9" max="9" width="3.7109375" style="27" customWidth="1"/>
    <col min="10" max="10" width="4.421875" style="27" customWidth="1"/>
    <col min="11" max="11" width="4.00390625" style="27" customWidth="1"/>
    <col min="12" max="12" width="4.140625" style="27" customWidth="1"/>
    <col min="13" max="13" width="4.7109375" style="27" customWidth="1"/>
    <col min="14" max="14" width="4.8515625" style="27" customWidth="1"/>
    <col min="15" max="15" width="3.8515625" style="27" customWidth="1"/>
    <col min="16" max="16" width="4.28125" style="27" customWidth="1"/>
    <col min="17" max="17" width="4.140625" style="27" customWidth="1"/>
    <col min="18" max="18" width="3.8515625" style="27" customWidth="1"/>
    <col min="19" max="16384" width="9.140625" style="27" customWidth="1"/>
  </cols>
  <sheetData>
    <row r="1" ht="18.75">
      <c r="O1" s="27">
        <v>31</v>
      </c>
    </row>
    <row r="2" ht="18.75">
      <c r="A2" s="53" t="s">
        <v>44</v>
      </c>
    </row>
    <row r="3" ht="18.75">
      <c r="A3" s="53" t="s">
        <v>268</v>
      </c>
    </row>
    <row r="4" spans="1:18" ht="18.75">
      <c r="A4" s="107" t="s">
        <v>11</v>
      </c>
      <c r="B4" s="107" t="s">
        <v>12</v>
      </c>
      <c r="C4" s="107" t="s">
        <v>13</v>
      </c>
      <c r="D4" s="107" t="s">
        <v>15</v>
      </c>
      <c r="E4" s="107" t="s">
        <v>16</v>
      </c>
      <c r="F4" s="107" t="s">
        <v>18</v>
      </c>
      <c r="G4" s="469" t="s">
        <v>195</v>
      </c>
      <c r="H4" s="470"/>
      <c r="I4" s="471"/>
      <c r="J4" s="469" t="s">
        <v>196</v>
      </c>
      <c r="K4" s="470"/>
      <c r="L4" s="470"/>
      <c r="M4" s="470"/>
      <c r="N4" s="470"/>
      <c r="O4" s="470"/>
      <c r="P4" s="470"/>
      <c r="Q4" s="470"/>
      <c r="R4" s="471"/>
    </row>
    <row r="5" spans="1:18" ht="18.75">
      <c r="A5" s="108"/>
      <c r="B5" s="108"/>
      <c r="C5" s="108" t="s">
        <v>14</v>
      </c>
      <c r="D5" s="108"/>
      <c r="E5" s="108" t="s">
        <v>17</v>
      </c>
      <c r="F5" s="108" t="s">
        <v>17</v>
      </c>
      <c r="G5" s="108" t="s">
        <v>19</v>
      </c>
      <c r="H5" s="108" t="s">
        <v>20</v>
      </c>
      <c r="I5" s="108" t="s">
        <v>21</v>
      </c>
      <c r="J5" s="108" t="s">
        <v>22</v>
      </c>
      <c r="K5" s="108" t="s">
        <v>23</v>
      </c>
      <c r="L5" s="108" t="s">
        <v>24</v>
      </c>
      <c r="M5" s="108" t="s">
        <v>25</v>
      </c>
      <c r="N5" s="108" t="s">
        <v>26</v>
      </c>
      <c r="O5" s="108" t="s">
        <v>27</v>
      </c>
      <c r="P5" s="108" t="s">
        <v>28</v>
      </c>
      <c r="Q5" s="108" t="s">
        <v>29</v>
      </c>
      <c r="R5" s="108" t="s">
        <v>30</v>
      </c>
    </row>
    <row r="12" spans="1:18" ht="18.75">
      <c r="A12" s="464" t="s">
        <v>8</v>
      </c>
      <c r="B12" s="464"/>
      <c r="C12" s="464"/>
      <c r="D12" s="109">
        <f>SUM(3!D39:D39)</f>
        <v>200000</v>
      </c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65"/>
    </row>
    <row r="13" spans="1:6" s="39" customFormat="1" ht="18.75">
      <c r="A13" s="48"/>
      <c r="D13" s="50"/>
      <c r="E13" s="48"/>
      <c r="F13" s="48"/>
    </row>
    <row r="14" spans="1:6" s="39" customFormat="1" ht="18.75">
      <c r="A14" s="48"/>
      <c r="D14" s="50"/>
      <c r="E14" s="48"/>
      <c r="F14" s="48"/>
    </row>
    <row r="15" spans="1:6" s="39" customFormat="1" ht="18.75">
      <c r="A15" s="48"/>
      <c r="D15" s="50"/>
      <c r="E15" s="48"/>
      <c r="F15" s="48"/>
    </row>
    <row r="16" spans="1:6" s="39" customFormat="1" ht="18.75">
      <c r="A16" s="48"/>
      <c r="D16" s="50"/>
      <c r="E16" s="48"/>
      <c r="F16" s="48"/>
    </row>
    <row r="17" spans="1:6" s="39" customFormat="1" ht="18.75">
      <c r="A17" s="48"/>
      <c r="D17" s="50"/>
      <c r="E17" s="48"/>
      <c r="F17" s="48"/>
    </row>
    <row r="18" spans="1:6" s="39" customFormat="1" ht="18.75">
      <c r="A18" s="48"/>
      <c r="D18" s="50"/>
      <c r="E18" s="48"/>
      <c r="F18" s="48"/>
    </row>
    <row r="19" spans="1:6" s="39" customFormat="1" ht="18.75">
      <c r="A19" s="48"/>
      <c r="D19" s="50"/>
      <c r="E19" s="48"/>
      <c r="F19" s="48"/>
    </row>
    <row r="20" spans="1:6" s="39" customFormat="1" ht="18.75">
      <c r="A20" s="48"/>
      <c r="D20" s="50"/>
      <c r="E20" s="48"/>
      <c r="F20" s="48"/>
    </row>
    <row r="21" spans="1:6" s="39" customFormat="1" ht="18.75">
      <c r="A21" s="48"/>
      <c r="D21" s="50"/>
      <c r="E21" s="48"/>
      <c r="F21" s="48"/>
    </row>
    <row r="22" spans="1:6" s="39" customFormat="1" ht="18.75">
      <c r="A22" s="48"/>
      <c r="D22" s="50"/>
      <c r="E22" s="48"/>
      <c r="F22" s="48"/>
    </row>
    <row r="23" spans="1:6" s="39" customFormat="1" ht="18.75">
      <c r="A23" s="48"/>
      <c r="D23" s="50"/>
      <c r="E23" s="48"/>
      <c r="F23" s="48"/>
    </row>
    <row r="24" spans="1:6" s="39" customFormat="1" ht="18.75">
      <c r="A24" s="48"/>
      <c r="D24" s="50"/>
      <c r="E24" s="48"/>
      <c r="F24" s="48"/>
    </row>
    <row r="25" spans="1:6" s="39" customFormat="1" ht="18.75">
      <c r="A25" s="48"/>
      <c r="D25" s="50"/>
      <c r="E25" s="48"/>
      <c r="F25" s="48"/>
    </row>
    <row r="26" spans="1:6" s="39" customFormat="1" ht="18.75">
      <c r="A26" s="48"/>
      <c r="D26" s="50"/>
      <c r="E26" s="48"/>
      <c r="F26" s="48"/>
    </row>
    <row r="27" spans="1:6" s="39" customFormat="1" ht="18.75">
      <c r="A27" s="48"/>
      <c r="D27" s="50"/>
      <c r="E27" s="48"/>
      <c r="F27" s="48"/>
    </row>
    <row r="28" spans="1:15" s="39" customFormat="1" ht="18.75">
      <c r="A28" s="48"/>
      <c r="D28" s="50"/>
      <c r="E28" s="48"/>
      <c r="F28" s="48"/>
      <c r="O28" s="39">
        <v>32</v>
      </c>
    </row>
    <row r="29" spans="1:6" s="39" customFormat="1" ht="18.75">
      <c r="A29" s="48"/>
      <c r="D29" s="50"/>
      <c r="E29" s="48"/>
      <c r="F29" s="48"/>
    </row>
    <row r="30" ht="18.75">
      <c r="A30" s="53" t="s">
        <v>44</v>
      </c>
    </row>
    <row r="31" ht="18.75">
      <c r="A31" s="53" t="s">
        <v>269</v>
      </c>
    </row>
    <row r="32" spans="1:18" ht="18.75">
      <c r="A32" s="107" t="s">
        <v>11</v>
      </c>
      <c r="B32" s="107" t="s">
        <v>12</v>
      </c>
      <c r="C32" s="107" t="s">
        <v>13</v>
      </c>
      <c r="D32" s="107" t="s">
        <v>15</v>
      </c>
      <c r="E32" s="107" t="s">
        <v>16</v>
      </c>
      <c r="F32" s="107" t="s">
        <v>18</v>
      </c>
      <c r="G32" s="469" t="s">
        <v>195</v>
      </c>
      <c r="H32" s="470"/>
      <c r="I32" s="471"/>
      <c r="J32" s="469" t="s">
        <v>196</v>
      </c>
      <c r="K32" s="470"/>
      <c r="L32" s="470"/>
      <c r="M32" s="470"/>
      <c r="N32" s="470"/>
      <c r="O32" s="470"/>
      <c r="P32" s="470"/>
      <c r="Q32" s="470"/>
      <c r="R32" s="471"/>
    </row>
    <row r="33" spans="1:18" ht="18.75">
      <c r="A33" s="108"/>
      <c r="B33" s="108"/>
      <c r="C33" s="108" t="s">
        <v>14</v>
      </c>
      <c r="D33" s="108"/>
      <c r="E33" s="108" t="s">
        <v>17</v>
      </c>
      <c r="F33" s="108" t="s">
        <v>17</v>
      </c>
      <c r="G33" s="108" t="s">
        <v>19</v>
      </c>
      <c r="H33" s="108" t="s">
        <v>20</v>
      </c>
      <c r="I33" s="108" t="s">
        <v>21</v>
      </c>
      <c r="J33" s="108" t="s">
        <v>22</v>
      </c>
      <c r="K33" s="108" t="s">
        <v>23</v>
      </c>
      <c r="L33" s="108" t="s">
        <v>24</v>
      </c>
      <c r="M33" s="108" t="s">
        <v>25</v>
      </c>
      <c r="N33" s="108" t="s">
        <v>26</v>
      </c>
      <c r="O33" s="108" t="s">
        <v>27</v>
      </c>
      <c r="P33" s="108" t="s">
        <v>28</v>
      </c>
      <c r="Q33" s="108" t="s">
        <v>29</v>
      </c>
      <c r="R33" s="108" t="s">
        <v>30</v>
      </c>
    </row>
    <row r="45" spans="1:18" ht="18.75">
      <c r="A45" s="464" t="s">
        <v>8</v>
      </c>
      <c r="B45" s="464"/>
      <c r="C45" s="464"/>
      <c r="D45" s="109">
        <f>SUM(3!D151:D174)</f>
        <v>3717600</v>
      </c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</row>
    <row r="46" spans="1:18" s="120" customFormat="1" ht="18.75">
      <c r="A46" s="117"/>
      <c r="B46" s="117"/>
      <c r="C46" s="117"/>
      <c r="D46" s="11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</row>
    <row r="47" spans="1:18" s="120" customFormat="1" ht="18.75">
      <c r="A47" s="117"/>
      <c r="B47" s="117"/>
      <c r="C47" s="117"/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</row>
    <row r="48" spans="1:18" s="120" customFormat="1" ht="18.75">
      <c r="A48" s="117"/>
      <c r="B48" s="117"/>
      <c r="C48" s="117"/>
      <c r="D48" s="11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</row>
    <row r="49" spans="1:18" s="120" customFormat="1" ht="18.75">
      <c r="A49" s="117"/>
      <c r="B49" s="117"/>
      <c r="C49" s="117"/>
      <c r="D49" s="11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</row>
    <row r="50" spans="1:18" s="120" customFormat="1" ht="18.75">
      <c r="A50" s="117"/>
      <c r="B50" s="117"/>
      <c r="C50" s="117"/>
      <c r="D50" s="11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</row>
    <row r="51" spans="1:18" s="120" customFormat="1" ht="18.75">
      <c r="A51" s="117"/>
      <c r="B51" s="117"/>
      <c r="C51" s="117"/>
      <c r="D51" s="11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</row>
    <row r="52" spans="1:18" s="120" customFormat="1" ht="18.75">
      <c r="A52" s="117"/>
      <c r="B52" s="117"/>
      <c r="C52" s="117"/>
      <c r="D52" s="11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</row>
    <row r="53" spans="1:18" s="120" customFormat="1" ht="18.75">
      <c r="A53" s="117"/>
      <c r="B53" s="117"/>
      <c r="C53" s="117"/>
      <c r="D53" s="11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</row>
    <row r="54" spans="1:18" s="120" customFormat="1" ht="18.75">
      <c r="A54" s="117"/>
      <c r="B54" s="117"/>
      <c r="C54" s="117"/>
      <c r="D54" s="11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</row>
    <row r="55" spans="1:18" ht="18.75">
      <c r="A55" s="48"/>
      <c r="B55" s="39"/>
      <c r="C55" s="39"/>
      <c r="D55" s="57"/>
      <c r="E55" s="48"/>
      <c r="F55" s="48"/>
      <c r="G55" s="39"/>
      <c r="H55" s="39"/>
      <c r="I55" s="39"/>
      <c r="J55" s="39"/>
      <c r="K55" s="39"/>
      <c r="L55" s="39"/>
      <c r="M55" s="39"/>
      <c r="N55" s="39"/>
      <c r="O55" s="39">
        <v>33</v>
      </c>
      <c r="P55" s="39"/>
      <c r="Q55" s="39"/>
      <c r="R55" s="39"/>
    </row>
    <row r="56" spans="1:18" ht="18.75">
      <c r="A56" s="48"/>
      <c r="B56" s="39"/>
      <c r="C56" s="39"/>
      <c r="D56" s="57"/>
      <c r="E56" s="48"/>
      <c r="F56" s="48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8.75">
      <c r="A57" s="452" t="s">
        <v>236</v>
      </c>
      <c r="B57" s="452"/>
      <c r="C57" s="452"/>
      <c r="D57" s="452"/>
      <c r="E57" s="452"/>
      <c r="F57" s="452"/>
      <c r="G57" s="452"/>
      <c r="H57" s="452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ht="18.75">
      <c r="A58" s="53" t="s">
        <v>270</v>
      </c>
    </row>
    <row r="59" spans="1:18" ht="18.75">
      <c r="A59" s="107" t="s">
        <v>11</v>
      </c>
      <c r="B59" s="107" t="s">
        <v>12</v>
      </c>
      <c r="C59" s="107" t="s">
        <v>13</v>
      </c>
      <c r="D59" s="107" t="s">
        <v>15</v>
      </c>
      <c r="E59" s="107" t="s">
        <v>16</v>
      </c>
      <c r="F59" s="107" t="s">
        <v>18</v>
      </c>
      <c r="G59" s="469" t="s">
        <v>195</v>
      </c>
      <c r="H59" s="470"/>
      <c r="I59" s="471"/>
      <c r="J59" s="469" t="s">
        <v>196</v>
      </c>
      <c r="K59" s="470"/>
      <c r="L59" s="470"/>
      <c r="M59" s="470"/>
      <c r="N59" s="470"/>
      <c r="O59" s="470"/>
      <c r="P59" s="470"/>
      <c r="Q59" s="470"/>
      <c r="R59" s="471"/>
    </row>
    <row r="60" spans="1:18" ht="18.75">
      <c r="A60" s="108"/>
      <c r="B60" s="108"/>
      <c r="C60" s="108" t="s">
        <v>14</v>
      </c>
      <c r="D60" s="108"/>
      <c r="E60" s="108" t="s">
        <v>17</v>
      </c>
      <c r="F60" s="108" t="s">
        <v>17</v>
      </c>
      <c r="G60" s="97" t="s">
        <v>19</v>
      </c>
      <c r="H60" s="97" t="s">
        <v>20</v>
      </c>
      <c r="I60" s="97" t="s">
        <v>21</v>
      </c>
      <c r="J60" s="97" t="s">
        <v>22</v>
      </c>
      <c r="K60" s="97" t="s">
        <v>23</v>
      </c>
      <c r="L60" s="97" t="s">
        <v>24</v>
      </c>
      <c r="M60" s="97" t="s">
        <v>25</v>
      </c>
      <c r="N60" s="97" t="s">
        <v>26</v>
      </c>
      <c r="O60" s="97" t="s">
        <v>27</v>
      </c>
      <c r="P60" s="97" t="s">
        <v>28</v>
      </c>
      <c r="Q60" s="97" t="s">
        <v>29</v>
      </c>
      <c r="R60" s="97" t="s">
        <v>30</v>
      </c>
    </row>
    <row r="68" spans="1:18" ht="18.75">
      <c r="A68" s="464" t="s">
        <v>8</v>
      </c>
      <c r="B68" s="464"/>
      <c r="C68" s="464"/>
      <c r="D68" s="109" t="e">
        <f>SUM(3!#REF!)</f>
        <v>#REF!</v>
      </c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</row>
    <row r="69" spans="1:6" s="39" customFormat="1" ht="18.75">
      <c r="A69" s="48"/>
      <c r="D69" s="50"/>
      <c r="E69" s="48"/>
      <c r="F69" s="48"/>
    </row>
    <row r="70" spans="1:6" s="39" customFormat="1" ht="18.75">
      <c r="A70" s="48"/>
      <c r="D70" s="50"/>
      <c r="E70" s="48"/>
      <c r="F70" s="48"/>
    </row>
    <row r="71" spans="1:6" s="39" customFormat="1" ht="18.75">
      <c r="A71" s="48"/>
      <c r="D71" s="50"/>
      <c r="E71" s="48"/>
      <c r="F71" s="48"/>
    </row>
    <row r="72" spans="1:6" s="39" customFormat="1" ht="18.75">
      <c r="A72" s="48"/>
      <c r="D72" s="50"/>
      <c r="E72" s="48"/>
      <c r="F72" s="48"/>
    </row>
    <row r="73" spans="1:6" s="39" customFormat="1" ht="18.75">
      <c r="A73" s="48"/>
      <c r="D73" s="50"/>
      <c r="E73" s="48"/>
      <c r="F73" s="48"/>
    </row>
    <row r="74" spans="1:6" s="39" customFormat="1" ht="18.75">
      <c r="A74" s="48"/>
      <c r="D74" s="50"/>
      <c r="E74" s="48"/>
      <c r="F74" s="48"/>
    </row>
    <row r="75" spans="1:6" s="39" customFormat="1" ht="18.75">
      <c r="A75" s="48"/>
      <c r="D75" s="50"/>
      <c r="E75" s="48"/>
      <c r="F75" s="48"/>
    </row>
    <row r="76" spans="1:6" s="39" customFormat="1" ht="18.75">
      <c r="A76" s="48"/>
      <c r="D76" s="50"/>
      <c r="E76" s="48"/>
      <c r="F76" s="48"/>
    </row>
    <row r="77" spans="1:6" s="39" customFormat="1" ht="18.75">
      <c r="A77" s="48"/>
      <c r="D77" s="50"/>
      <c r="E77" s="48"/>
      <c r="F77" s="48"/>
    </row>
    <row r="78" spans="1:6" s="39" customFormat="1" ht="18.75">
      <c r="A78" s="48"/>
      <c r="D78" s="50"/>
      <c r="E78" s="48"/>
      <c r="F78" s="48"/>
    </row>
    <row r="79" spans="1:6" s="39" customFormat="1" ht="18.75">
      <c r="A79" s="48"/>
      <c r="D79" s="50"/>
      <c r="E79" s="48"/>
      <c r="F79" s="48"/>
    </row>
    <row r="80" spans="1:6" s="39" customFormat="1" ht="18.75">
      <c r="A80" s="48"/>
      <c r="D80" s="50"/>
      <c r="E80" s="48"/>
      <c r="F80" s="48"/>
    </row>
    <row r="81" spans="1:6" s="39" customFormat="1" ht="18.75">
      <c r="A81" s="48"/>
      <c r="D81" s="50"/>
      <c r="E81" s="48"/>
      <c r="F81" s="48"/>
    </row>
    <row r="82" spans="1:18" ht="18.75">
      <c r="A82" s="48"/>
      <c r="B82" s="39"/>
      <c r="C82" s="39"/>
      <c r="D82" s="57"/>
      <c r="E82" s="48"/>
      <c r="F82" s="48"/>
      <c r="G82" s="39"/>
      <c r="H82" s="39"/>
      <c r="I82" s="39"/>
      <c r="J82" s="39"/>
      <c r="K82" s="39"/>
      <c r="L82" s="39"/>
      <c r="M82" s="39"/>
      <c r="N82" s="39"/>
      <c r="O82" s="39">
        <v>34</v>
      </c>
      <c r="P82" s="39"/>
      <c r="Q82" s="39"/>
      <c r="R82" s="39"/>
    </row>
    <row r="83" spans="1:18" ht="18.75">
      <c r="A83" s="48"/>
      <c r="B83" s="39"/>
      <c r="C83" s="39"/>
      <c r="D83" s="57"/>
      <c r="E83" s="48"/>
      <c r="F83" s="48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ht="18.75">
      <c r="A84" s="452" t="s">
        <v>236</v>
      </c>
      <c r="B84" s="452"/>
      <c r="C84" s="452"/>
      <c r="D84" s="452"/>
      <c r="E84" s="452"/>
      <c r="F84" s="452"/>
      <c r="G84" s="452"/>
      <c r="H84" s="452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ht="18.75">
      <c r="A85" s="53" t="s">
        <v>271</v>
      </c>
    </row>
    <row r="94" spans="1:18" ht="18.75">
      <c r="A94" s="464" t="s">
        <v>8</v>
      </c>
      <c r="B94" s="464"/>
      <c r="C94" s="464"/>
      <c r="D94" s="109" t="e">
        <f>SUM(3!#REF!)</f>
        <v>#REF!</v>
      </c>
      <c r="E94" s="465"/>
      <c r="F94" s="465"/>
      <c r="G94" s="465"/>
      <c r="H94" s="465"/>
      <c r="I94" s="465"/>
      <c r="J94" s="465"/>
      <c r="K94" s="465"/>
      <c r="L94" s="465"/>
      <c r="M94" s="465"/>
      <c r="N94" s="465"/>
      <c r="O94" s="465"/>
      <c r="P94" s="465"/>
      <c r="Q94" s="465"/>
      <c r="R94" s="465"/>
    </row>
    <row r="95" spans="1:18" ht="18.75">
      <c r="A95" s="48"/>
      <c r="B95" s="39"/>
      <c r="C95" s="39"/>
      <c r="D95" s="50"/>
      <c r="E95" s="48"/>
      <c r="F95" s="48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>
      <c r="A96" s="48"/>
      <c r="B96" s="39"/>
      <c r="C96" s="39"/>
      <c r="D96" s="50"/>
      <c r="E96" s="48"/>
      <c r="F96" s="48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1:18" ht="18.75">
      <c r="A97" s="48"/>
      <c r="B97" s="39"/>
      <c r="C97" s="39"/>
      <c r="D97" s="50"/>
      <c r="E97" s="48"/>
      <c r="F97" s="48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8.75">
      <c r="A98" s="48"/>
      <c r="B98" s="39"/>
      <c r="C98" s="39"/>
      <c r="D98" s="50"/>
      <c r="E98" s="48"/>
      <c r="F98" s="48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8.75">
      <c r="A99" s="48"/>
      <c r="B99" s="39"/>
      <c r="C99" s="39"/>
      <c r="D99" s="65"/>
      <c r="E99" s="48"/>
      <c r="F99" s="48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</sheetData>
  <sheetProtection/>
  <mergeCells count="16">
    <mergeCell ref="A94:C94"/>
    <mergeCell ref="E94:R94"/>
    <mergeCell ref="G4:I4"/>
    <mergeCell ref="J4:R4"/>
    <mergeCell ref="A45:C45"/>
    <mergeCell ref="E45:R45"/>
    <mergeCell ref="A57:H57"/>
    <mergeCell ref="G59:I59"/>
    <mergeCell ref="J59:R59"/>
    <mergeCell ref="G32:I32"/>
    <mergeCell ref="J32:R32"/>
    <mergeCell ref="A12:C12"/>
    <mergeCell ref="E12:R12"/>
    <mergeCell ref="A84:H84"/>
    <mergeCell ref="A68:C68"/>
    <mergeCell ref="E68:R68"/>
  </mergeCells>
  <printOptions horizontalCentered="1"/>
  <pageMargins left="0.31496062992125984" right="0.11811023622047245" top="1.062992125984252" bottom="0.31496062992125984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4"/>
  <sheetViews>
    <sheetView view="pageBreakPreview" zoomScale="90" zoomScaleSheetLayoutView="90" zoomScalePageLayoutView="0" workbookViewId="0" topLeftCell="A49">
      <selection activeCell="E72" sqref="E72"/>
    </sheetView>
  </sheetViews>
  <sheetFormatPr defaultColWidth="9.140625" defaultRowHeight="12.75"/>
  <cols>
    <col min="1" max="1" width="5.7109375" style="27" customWidth="1"/>
    <col min="2" max="2" width="24.7109375" style="27" customWidth="1"/>
    <col min="3" max="3" width="28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6" s="200" customFormat="1" ht="18.75">
      <c r="N1" s="490" t="s">
        <v>300</v>
      </c>
      <c r="O1" s="490"/>
      <c r="P1" s="490"/>
    </row>
    <row r="2" spans="1:18" s="200" customFormat="1" ht="18.75">
      <c r="A2" s="472" t="s">
        <v>301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</row>
    <row r="3" spans="1:18" s="200" customFormat="1" ht="18.75">
      <c r="A3" s="472" t="s">
        <v>386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</row>
    <row r="4" spans="1:18" s="200" customFormat="1" ht="18.75">
      <c r="A4" s="472" t="s">
        <v>1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</row>
    <row r="5" spans="1:6" s="200" customFormat="1" ht="18.75">
      <c r="A5" s="507" t="s">
        <v>302</v>
      </c>
      <c r="B5" s="507"/>
      <c r="C5" s="507"/>
      <c r="D5" s="507"/>
      <c r="E5" s="507"/>
      <c r="F5" s="507"/>
    </row>
    <row r="6" spans="1:6" s="200" customFormat="1" ht="18.75">
      <c r="A6" s="508" t="s">
        <v>370</v>
      </c>
      <c r="B6" s="508"/>
      <c r="C6" s="508"/>
      <c r="D6" s="508"/>
      <c r="E6" s="508"/>
      <c r="F6" s="508"/>
    </row>
    <row r="7" spans="1:18" s="344" customFormat="1" ht="18.75">
      <c r="A7" s="107" t="s">
        <v>183</v>
      </c>
      <c r="B7" s="107" t="s">
        <v>303</v>
      </c>
      <c r="C7" s="107" t="s">
        <v>13</v>
      </c>
      <c r="D7" s="107" t="s">
        <v>15</v>
      </c>
      <c r="E7" s="107" t="s">
        <v>16</v>
      </c>
      <c r="F7" s="107" t="s">
        <v>304</v>
      </c>
      <c r="G7" s="469" t="s">
        <v>387</v>
      </c>
      <c r="H7" s="470"/>
      <c r="I7" s="471"/>
      <c r="J7" s="469" t="s">
        <v>388</v>
      </c>
      <c r="K7" s="470"/>
      <c r="L7" s="470"/>
      <c r="M7" s="470"/>
      <c r="N7" s="470"/>
      <c r="O7" s="470"/>
      <c r="P7" s="470"/>
      <c r="Q7" s="470"/>
      <c r="R7" s="471"/>
    </row>
    <row r="8" spans="1:18" s="321" customFormat="1" ht="18.75">
      <c r="A8" s="345" t="s">
        <v>184</v>
      </c>
      <c r="B8" s="345"/>
      <c r="C8" s="345" t="s">
        <v>303</v>
      </c>
      <c r="D8" s="345" t="s">
        <v>305</v>
      </c>
      <c r="E8" s="345" t="s">
        <v>17</v>
      </c>
      <c r="F8" s="345" t="s">
        <v>306</v>
      </c>
      <c r="G8" s="107" t="s">
        <v>19</v>
      </c>
      <c r="H8" s="107" t="s">
        <v>20</v>
      </c>
      <c r="I8" s="107" t="s">
        <v>21</v>
      </c>
      <c r="J8" s="107" t="s">
        <v>22</v>
      </c>
      <c r="K8" s="107" t="s">
        <v>23</v>
      </c>
      <c r="L8" s="107" t="s">
        <v>24</v>
      </c>
      <c r="M8" s="107" t="s">
        <v>25</v>
      </c>
      <c r="N8" s="107" t="s">
        <v>26</v>
      </c>
      <c r="O8" s="107" t="s">
        <v>27</v>
      </c>
      <c r="P8" s="107" t="s">
        <v>28</v>
      </c>
      <c r="Q8" s="107" t="s">
        <v>29</v>
      </c>
      <c r="R8" s="107" t="s">
        <v>30</v>
      </c>
    </row>
    <row r="9" spans="1:7" s="306" customFormat="1" ht="18.75">
      <c r="A9" s="174">
        <v>1</v>
      </c>
      <c r="B9" s="175" t="s">
        <v>376</v>
      </c>
      <c r="C9" s="347" t="s">
        <v>416</v>
      </c>
      <c r="D9" s="262">
        <v>5700</v>
      </c>
      <c r="E9" s="174" t="s">
        <v>36</v>
      </c>
      <c r="F9" s="174" t="s">
        <v>197</v>
      </c>
      <c r="G9" s="342"/>
    </row>
    <row r="10" spans="1:18" s="232" customFormat="1" ht="18.75">
      <c r="A10" s="296"/>
      <c r="B10" s="229"/>
      <c r="C10" s="291" t="s">
        <v>418</v>
      </c>
      <c r="D10" s="334"/>
      <c r="E10" s="296"/>
      <c r="F10" s="296"/>
      <c r="G10" s="342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</row>
    <row r="11" spans="1:19" s="200" customFormat="1" ht="18.75">
      <c r="A11" s="498" t="s">
        <v>8</v>
      </c>
      <c r="B11" s="498"/>
      <c r="C11" s="498"/>
      <c r="D11" s="343">
        <f>SUM(D9:D9)</f>
        <v>5700</v>
      </c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260"/>
    </row>
    <row r="12" spans="1:19" s="120" customFormat="1" ht="18.75">
      <c r="A12" s="117"/>
      <c r="B12" s="117"/>
      <c r="C12" s="117"/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42"/>
    </row>
    <row r="13" spans="1:19" s="120" customFormat="1" ht="18.75">
      <c r="A13" s="117"/>
      <c r="B13" s="117"/>
      <c r="C13" s="117"/>
      <c r="D13" s="11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42"/>
    </row>
    <row r="14" spans="1:19" s="120" customFormat="1" ht="18.75">
      <c r="A14" s="117"/>
      <c r="B14" s="117"/>
      <c r="C14" s="117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42"/>
    </row>
    <row r="15" spans="1:19" s="120" customFormat="1" ht="18.75">
      <c r="A15" s="117"/>
      <c r="B15" s="117"/>
      <c r="C15" s="117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42"/>
    </row>
    <row r="16" spans="1:19" s="120" customFormat="1" ht="18.75">
      <c r="A16" s="117"/>
      <c r="B16" s="117"/>
      <c r="C16" s="117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42"/>
    </row>
    <row r="17" spans="1:19" s="120" customFormat="1" ht="18.75">
      <c r="A17" s="117"/>
      <c r="B17" s="117"/>
      <c r="C17" s="117"/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42"/>
    </row>
    <row r="18" spans="1:19" s="120" customFormat="1" ht="18.75">
      <c r="A18" s="117"/>
      <c r="B18" s="117"/>
      <c r="C18" s="117"/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42"/>
    </row>
    <row r="19" spans="1:19" s="120" customFormat="1" ht="18.75">
      <c r="A19" s="117"/>
      <c r="B19" s="117"/>
      <c r="C19" s="117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42"/>
    </row>
    <row r="20" spans="1:19" s="120" customFormat="1" ht="18.75">
      <c r="A20" s="117"/>
      <c r="B20" s="117"/>
      <c r="C20" s="117"/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42"/>
    </row>
    <row r="21" spans="1:19" s="120" customFormat="1" ht="18.75">
      <c r="A21" s="117"/>
      <c r="B21" s="117"/>
      <c r="C21" s="117"/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42"/>
    </row>
    <row r="22" spans="1:19" s="120" customFormat="1" ht="18.75">
      <c r="A22" s="117"/>
      <c r="B22" s="117"/>
      <c r="C22" s="117"/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42"/>
    </row>
    <row r="23" spans="1:19" s="120" customFormat="1" ht="18.75">
      <c r="A23" s="117"/>
      <c r="B23" s="117"/>
      <c r="C23" s="117"/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42"/>
    </row>
    <row r="24" spans="1:19" s="120" customFormat="1" ht="18.75">
      <c r="A24" s="117"/>
      <c r="B24" s="117"/>
      <c r="C24" s="117"/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42"/>
    </row>
    <row r="25" spans="1:19" s="120" customFormat="1" ht="18.75">
      <c r="A25" s="117"/>
      <c r="B25" s="117"/>
      <c r="C25" s="117"/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42"/>
    </row>
    <row r="26" spans="1:19" s="120" customFormat="1" ht="18.75">
      <c r="A26" s="117"/>
      <c r="B26" s="117"/>
      <c r="C26" s="117"/>
      <c r="D26" s="11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42"/>
    </row>
    <row r="27" spans="1:19" s="120" customFormat="1" ht="18.75">
      <c r="A27" s="117"/>
      <c r="B27" s="117"/>
      <c r="C27" s="117"/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42"/>
    </row>
    <row r="28" spans="1:19" s="352" customFormat="1" ht="18.75">
      <c r="A28" s="348"/>
      <c r="B28" s="348"/>
      <c r="C28" s="348"/>
      <c r="D28" s="349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>
        <v>27</v>
      </c>
      <c r="P28" s="350"/>
      <c r="Q28" s="350"/>
      <c r="R28" s="350"/>
      <c r="S28" s="351"/>
    </row>
    <row r="29" spans="14:16" s="200" customFormat="1" ht="18.75">
      <c r="N29" s="490" t="s">
        <v>300</v>
      </c>
      <c r="O29" s="490"/>
      <c r="P29" s="490"/>
    </row>
    <row r="30" spans="1:18" s="200" customFormat="1" ht="18.75">
      <c r="A30" s="472" t="s">
        <v>301</v>
      </c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</row>
    <row r="31" spans="1:18" s="200" customFormat="1" ht="18.75">
      <c r="A31" s="472" t="s">
        <v>386</v>
      </c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</row>
    <row r="32" spans="1:18" s="200" customFormat="1" ht="18.75">
      <c r="A32" s="472" t="s">
        <v>1</v>
      </c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</row>
    <row r="33" spans="1:6" s="200" customFormat="1" ht="18.75">
      <c r="A33" s="507" t="s">
        <v>302</v>
      </c>
      <c r="B33" s="507"/>
      <c r="C33" s="507"/>
      <c r="D33" s="507"/>
      <c r="E33" s="507"/>
      <c r="F33" s="507"/>
    </row>
    <row r="34" spans="1:6" s="200" customFormat="1" ht="18.75">
      <c r="A34" s="508" t="s">
        <v>404</v>
      </c>
      <c r="B34" s="508"/>
      <c r="C34" s="508"/>
      <c r="D34" s="508"/>
      <c r="E34" s="508"/>
      <c r="F34" s="508"/>
    </row>
    <row r="35" spans="1:18" ht="18.75">
      <c r="A35" s="107" t="s">
        <v>183</v>
      </c>
      <c r="B35" s="107" t="s">
        <v>303</v>
      </c>
      <c r="C35" s="107" t="s">
        <v>13</v>
      </c>
      <c r="D35" s="107" t="s">
        <v>15</v>
      </c>
      <c r="E35" s="107" t="s">
        <v>16</v>
      </c>
      <c r="F35" s="107" t="s">
        <v>304</v>
      </c>
      <c r="G35" s="469" t="s">
        <v>387</v>
      </c>
      <c r="H35" s="470"/>
      <c r="I35" s="471"/>
      <c r="J35" s="469" t="s">
        <v>388</v>
      </c>
      <c r="K35" s="470"/>
      <c r="L35" s="470"/>
      <c r="M35" s="470"/>
      <c r="N35" s="470"/>
      <c r="O35" s="470"/>
      <c r="P35" s="470"/>
      <c r="Q35" s="470"/>
      <c r="R35" s="471"/>
    </row>
    <row r="36" spans="1:18" s="321" customFormat="1" ht="18.75">
      <c r="A36" s="345" t="s">
        <v>184</v>
      </c>
      <c r="B36" s="345"/>
      <c r="C36" s="345" t="s">
        <v>303</v>
      </c>
      <c r="D36" s="345" t="s">
        <v>305</v>
      </c>
      <c r="E36" s="345" t="s">
        <v>17</v>
      </c>
      <c r="F36" s="345" t="s">
        <v>306</v>
      </c>
      <c r="G36" s="346" t="s">
        <v>19</v>
      </c>
      <c r="H36" s="346" t="s">
        <v>20</v>
      </c>
      <c r="I36" s="346" t="s">
        <v>21</v>
      </c>
      <c r="J36" s="346" t="s">
        <v>22</v>
      </c>
      <c r="K36" s="346" t="s">
        <v>23</v>
      </c>
      <c r="L36" s="346" t="s">
        <v>24</v>
      </c>
      <c r="M36" s="346" t="s">
        <v>25</v>
      </c>
      <c r="N36" s="346" t="s">
        <v>26</v>
      </c>
      <c r="O36" s="346" t="s">
        <v>27</v>
      </c>
      <c r="P36" s="346" t="s">
        <v>28</v>
      </c>
      <c r="Q36" s="346" t="s">
        <v>29</v>
      </c>
      <c r="R36" s="346" t="s">
        <v>30</v>
      </c>
    </row>
    <row r="37" spans="1:7" s="306" customFormat="1" ht="18.75">
      <c r="A37" s="174">
        <v>1</v>
      </c>
      <c r="B37" s="175" t="s">
        <v>376</v>
      </c>
      <c r="C37" s="201" t="s">
        <v>416</v>
      </c>
      <c r="D37" s="353">
        <v>11400</v>
      </c>
      <c r="E37" s="174" t="s">
        <v>36</v>
      </c>
      <c r="F37" s="174" t="s">
        <v>262</v>
      </c>
      <c r="G37" s="342"/>
    </row>
    <row r="38" spans="1:18" s="232" customFormat="1" ht="18.75">
      <c r="A38" s="296"/>
      <c r="B38" s="229"/>
      <c r="C38" s="234" t="s">
        <v>417</v>
      </c>
      <c r="D38" s="228"/>
      <c r="E38" s="296"/>
      <c r="F38" s="296"/>
      <c r="G38" s="342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</row>
    <row r="39" spans="1:19" s="200" customFormat="1" ht="18.75">
      <c r="A39" s="498" t="s">
        <v>8</v>
      </c>
      <c r="B39" s="498"/>
      <c r="C39" s="498"/>
      <c r="D39" s="343">
        <f>SUM(D37:D37)</f>
        <v>11400</v>
      </c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506"/>
      <c r="P39" s="506"/>
      <c r="Q39" s="506"/>
      <c r="R39" s="506"/>
      <c r="S39" s="260"/>
    </row>
    <row r="40" ht="18.75"/>
    <row r="55" ht="20.25">
      <c r="O55" s="163"/>
    </row>
    <row r="56" spans="1:19" s="352" customFormat="1" ht="18.75">
      <c r="A56" s="348"/>
      <c r="B56" s="348"/>
      <c r="C56" s="348"/>
      <c r="D56" s="349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>
        <v>28</v>
      </c>
      <c r="P56" s="350"/>
      <c r="Q56" s="350"/>
      <c r="R56" s="350"/>
      <c r="S56" s="351"/>
    </row>
    <row r="57" spans="14:16" s="200" customFormat="1" ht="18.75">
      <c r="N57" s="466" t="s">
        <v>300</v>
      </c>
      <c r="O57" s="467"/>
      <c r="P57" s="468"/>
    </row>
    <row r="58" spans="1:18" s="200" customFormat="1" ht="18.75">
      <c r="A58" s="472" t="s">
        <v>301</v>
      </c>
      <c r="B58" s="472"/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2"/>
    </row>
    <row r="59" spans="1:18" s="200" customFormat="1" ht="18.75">
      <c r="A59" s="472" t="s">
        <v>386</v>
      </c>
      <c r="B59" s="472"/>
      <c r="C59" s="472"/>
      <c r="D59" s="472"/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72"/>
      <c r="R59" s="472"/>
    </row>
    <row r="60" spans="1:18" s="200" customFormat="1" ht="18.75">
      <c r="A60" s="472" t="s">
        <v>1</v>
      </c>
      <c r="B60" s="472"/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P60" s="472"/>
      <c r="Q60" s="472"/>
      <c r="R60" s="472"/>
    </row>
    <row r="61" spans="1:6" s="200" customFormat="1" ht="18.75">
      <c r="A61" s="507" t="s">
        <v>302</v>
      </c>
      <c r="B61" s="507"/>
      <c r="C61" s="507"/>
      <c r="D61" s="507"/>
      <c r="E61" s="507"/>
      <c r="F61" s="507"/>
    </row>
    <row r="62" spans="1:6" s="200" customFormat="1" ht="18.75">
      <c r="A62" s="508" t="s">
        <v>403</v>
      </c>
      <c r="B62" s="508"/>
      <c r="C62" s="508"/>
      <c r="D62" s="508"/>
      <c r="E62" s="508"/>
      <c r="F62" s="508"/>
    </row>
    <row r="63" spans="1:18" ht="18.75">
      <c r="A63" s="107" t="s">
        <v>183</v>
      </c>
      <c r="B63" s="107" t="s">
        <v>303</v>
      </c>
      <c r="C63" s="107" t="s">
        <v>13</v>
      </c>
      <c r="D63" s="107" t="s">
        <v>15</v>
      </c>
      <c r="E63" s="107" t="s">
        <v>16</v>
      </c>
      <c r="F63" s="107" t="s">
        <v>304</v>
      </c>
      <c r="G63" s="469" t="s">
        <v>387</v>
      </c>
      <c r="H63" s="470"/>
      <c r="I63" s="471"/>
      <c r="J63" s="469" t="s">
        <v>388</v>
      </c>
      <c r="K63" s="470"/>
      <c r="L63" s="470"/>
      <c r="M63" s="470"/>
      <c r="N63" s="470"/>
      <c r="O63" s="470"/>
      <c r="P63" s="470"/>
      <c r="Q63" s="470"/>
      <c r="R63" s="471"/>
    </row>
    <row r="64" spans="1:18" s="321" customFormat="1" ht="18.75">
      <c r="A64" s="345" t="s">
        <v>184</v>
      </c>
      <c r="B64" s="345"/>
      <c r="C64" s="345" t="s">
        <v>303</v>
      </c>
      <c r="D64" s="345" t="s">
        <v>305</v>
      </c>
      <c r="E64" s="345" t="s">
        <v>17</v>
      </c>
      <c r="F64" s="345" t="s">
        <v>306</v>
      </c>
      <c r="G64" s="354" t="s">
        <v>19</v>
      </c>
      <c r="H64" s="354" t="s">
        <v>20</v>
      </c>
      <c r="I64" s="354" t="s">
        <v>21</v>
      </c>
      <c r="J64" s="354" t="s">
        <v>22</v>
      </c>
      <c r="K64" s="354" t="s">
        <v>23</v>
      </c>
      <c r="L64" s="354" t="s">
        <v>24</v>
      </c>
      <c r="M64" s="354" t="s">
        <v>25</v>
      </c>
      <c r="N64" s="354" t="s">
        <v>26</v>
      </c>
      <c r="O64" s="354" t="s">
        <v>27</v>
      </c>
      <c r="P64" s="354" t="s">
        <v>28</v>
      </c>
      <c r="Q64" s="354" t="s">
        <v>29</v>
      </c>
      <c r="R64" s="354" t="s">
        <v>30</v>
      </c>
    </row>
    <row r="65" spans="1:18" s="232" customFormat="1" ht="18.75">
      <c r="A65" s="174">
        <v>1</v>
      </c>
      <c r="B65" s="175" t="s">
        <v>402</v>
      </c>
      <c r="C65" s="175" t="s">
        <v>419</v>
      </c>
      <c r="D65" s="262">
        <v>2500</v>
      </c>
      <c r="E65" s="174" t="s">
        <v>36</v>
      </c>
      <c r="F65" s="174" t="s">
        <v>250</v>
      </c>
      <c r="G65" s="355"/>
      <c r="H65" s="222"/>
      <c r="I65" s="222"/>
      <c r="J65" s="222"/>
      <c r="K65" s="222"/>
      <c r="L65" s="222"/>
      <c r="M65" s="222"/>
      <c r="N65" s="222"/>
      <c r="O65" s="223"/>
      <c r="P65" s="222"/>
      <c r="Q65" s="222"/>
      <c r="R65" s="222"/>
    </row>
    <row r="66" spans="1:18" s="147" customFormat="1" ht="18.75">
      <c r="A66" s="151"/>
      <c r="B66" s="153"/>
      <c r="C66" s="234" t="s">
        <v>420</v>
      </c>
      <c r="D66" s="152"/>
      <c r="E66" s="151"/>
      <c r="F66" s="151"/>
      <c r="G66" s="178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</row>
    <row r="67" spans="1:19" s="200" customFormat="1" ht="18.75">
      <c r="A67" s="466" t="s">
        <v>8</v>
      </c>
      <c r="B67" s="467"/>
      <c r="C67" s="468"/>
      <c r="D67" s="343">
        <f>SUM(D65:D65)</f>
        <v>2500</v>
      </c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260"/>
    </row>
    <row r="68" spans="1:18" s="430" customFormat="1" ht="19.5" thickBot="1">
      <c r="A68" s="439"/>
      <c r="B68" s="440"/>
      <c r="C68" s="440" t="s">
        <v>484</v>
      </c>
      <c r="D68" s="441">
        <f>SUM(D67+D11+D39)</f>
        <v>19600</v>
      </c>
      <c r="E68" s="442"/>
      <c r="F68" s="442"/>
      <c r="G68" s="442"/>
      <c r="H68" s="442"/>
      <c r="I68" s="442"/>
      <c r="J68" s="442"/>
      <c r="K68" s="442"/>
      <c r="L68" s="442"/>
      <c r="M68" s="442"/>
      <c r="N68" s="442"/>
      <c r="O68" s="442"/>
      <c r="P68" s="442"/>
      <c r="Q68" s="442"/>
      <c r="R68" s="443"/>
    </row>
    <row r="69" ht="19.5" thickTop="1"/>
    <row r="79" ht="20.25">
      <c r="O79" s="163"/>
    </row>
    <row r="84" ht="18.75">
      <c r="O84" s="27">
        <v>29</v>
      </c>
    </row>
  </sheetData>
  <sheetProtection/>
  <mergeCells count="30">
    <mergeCell ref="A39:C39"/>
    <mergeCell ref="E39:R39"/>
    <mergeCell ref="N29:P29"/>
    <mergeCell ref="A30:R30"/>
    <mergeCell ref="A31:R31"/>
    <mergeCell ref="A32:R32"/>
    <mergeCell ref="A33:F33"/>
    <mergeCell ref="A34:F34"/>
    <mergeCell ref="G35:I35"/>
    <mergeCell ref="J35:R35"/>
    <mergeCell ref="A58:R58"/>
    <mergeCell ref="N57:P57"/>
    <mergeCell ref="G63:I63"/>
    <mergeCell ref="J63:R63"/>
    <mergeCell ref="A67:C67"/>
    <mergeCell ref="E67:R67"/>
    <mergeCell ref="A59:R59"/>
    <mergeCell ref="A60:R60"/>
    <mergeCell ref="A61:F61"/>
    <mergeCell ref="A62:F62"/>
    <mergeCell ref="N1:P1"/>
    <mergeCell ref="G7:I7"/>
    <mergeCell ref="J7:R7"/>
    <mergeCell ref="A11:C11"/>
    <mergeCell ref="E11:R11"/>
    <mergeCell ref="A2:R2"/>
    <mergeCell ref="A3:R3"/>
    <mergeCell ref="A4:R4"/>
    <mergeCell ref="A5:F5"/>
    <mergeCell ref="A6:F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90" zoomScaleSheetLayoutView="90" zoomScalePageLayoutView="0" workbookViewId="0" topLeftCell="A37">
      <selection activeCell="G49" sqref="G49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s="200" customFormat="1" ht="20.25">
      <c r="N1" s="490" t="s">
        <v>300</v>
      </c>
      <c r="O1" s="490"/>
      <c r="P1" s="490"/>
      <c r="Q1" s="356"/>
    </row>
    <row r="2" s="200" customFormat="1" ht="18.75"/>
    <row r="3" spans="1:18" s="200" customFormat="1" ht="18.75">
      <c r="A3" s="472" t="s">
        <v>301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</row>
    <row r="4" spans="1:18" s="200" customFormat="1" ht="18.75">
      <c r="A4" s="472" t="s">
        <v>386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</row>
    <row r="5" spans="1:18" s="200" customFormat="1" ht="18.75">
      <c r="A5" s="472" t="s">
        <v>1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</row>
    <row r="6" spans="1:18" s="200" customFormat="1" ht="18.75">
      <c r="A6" s="507" t="s">
        <v>371</v>
      </c>
      <c r="B6" s="507"/>
      <c r="C6" s="507"/>
      <c r="D6" s="507"/>
      <c r="E6" s="507"/>
      <c r="F6" s="507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</row>
    <row r="7" spans="1:6" s="200" customFormat="1" ht="18.75">
      <c r="A7" s="508" t="s">
        <v>401</v>
      </c>
      <c r="B7" s="508"/>
      <c r="C7" s="508"/>
      <c r="D7" s="508"/>
      <c r="E7" s="508"/>
      <c r="F7" s="508"/>
    </row>
    <row r="8" spans="1:18" ht="18.75">
      <c r="A8" s="107" t="s">
        <v>183</v>
      </c>
      <c r="B8" s="107" t="s">
        <v>303</v>
      </c>
      <c r="C8" s="107" t="s">
        <v>13</v>
      </c>
      <c r="D8" s="107" t="s">
        <v>15</v>
      </c>
      <c r="E8" s="107" t="s">
        <v>16</v>
      </c>
      <c r="F8" s="107" t="s">
        <v>304</v>
      </c>
      <c r="G8" s="469" t="s">
        <v>387</v>
      </c>
      <c r="H8" s="470"/>
      <c r="I8" s="471"/>
      <c r="J8" s="469" t="s">
        <v>388</v>
      </c>
      <c r="K8" s="470"/>
      <c r="L8" s="470"/>
      <c r="M8" s="470"/>
      <c r="N8" s="470"/>
      <c r="O8" s="470"/>
      <c r="P8" s="470"/>
      <c r="Q8" s="470"/>
      <c r="R8" s="471"/>
    </row>
    <row r="9" spans="1:18" s="321" customFormat="1" ht="18.75">
      <c r="A9" s="197" t="s">
        <v>184</v>
      </c>
      <c r="B9" s="197"/>
      <c r="C9" s="197" t="s">
        <v>303</v>
      </c>
      <c r="D9" s="197" t="s">
        <v>305</v>
      </c>
      <c r="E9" s="197" t="s">
        <v>17</v>
      </c>
      <c r="F9" s="197" t="s">
        <v>306</v>
      </c>
      <c r="G9" s="354" t="s">
        <v>19</v>
      </c>
      <c r="H9" s="354" t="s">
        <v>20</v>
      </c>
      <c r="I9" s="354" t="s">
        <v>21</v>
      </c>
      <c r="J9" s="354" t="s">
        <v>22</v>
      </c>
      <c r="K9" s="354" t="s">
        <v>23</v>
      </c>
      <c r="L9" s="354" t="s">
        <v>24</v>
      </c>
      <c r="M9" s="354" t="s">
        <v>25</v>
      </c>
      <c r="N9" s="354" t="s">
        <v>26</v>
      </c>
      <c r="O9" s="354" t="s">
        <v>27</v>
      </c>
      <c r="P9" s="354" t="s">
        <v>28</v>
      </c>
      <c r="Q9" s="354" t="s">
        <v>29</v>
      </c>
      <c r="R9" s="354" t="s">
        <v>30</v>
      </c>
    </row>
    <row r="10" spans="1:18" s="232" customFormat="1" ht="18.75">
      <c r="A10" s="174">
        <v>1</v>
      </c>
      <c r="B10" s="175" t="s">
        <v>415</v>
      </c>
      <c r="C10" s="175" t="s">
        <v>421</v>
      </c>
      <c r="D10" s="263">
        <v>8500</v>
      </c>
      <c r="E10" s="174" t="s">
        <v>36</v>
      </c>
      <c r="F10" s="174" t="s">
        <v>262</v>
      </c>
      <c r="G10" s="199"/>
      <c r="H10" s="199"/>
      <c r="I10" s="199"/>
      <c r="J10" s="199"/>
      <c r="K10" s="199"/>
      <c r="L10" s="199"/>
      <c r="M10" s="199"/>
      <c r="N10" s="199"/>
      <c r="O10" s="231"/>
      <c r="P10" s="199"/>
      <c r="Q10" s="199"/>
      <c r="R10" s="199"/>
    </row>
    <row r="11" spans="1:18" s="232" customFormat="1" ht="18.75">
      <c r="A11" s="215"/>
      <c r="B11" s="221"/>
      <c r="C11" s="221" t="s">
        <v>423</v>
      </c>
      <c r="D11" s="225"/>
      <c r="E11" s="215"/>
      <c r="F11" s="215"/>
      <c r="G11" s="222"/>
      <c r="H11" s="222"/>
      <c r="I11" s="222"/>
      <c r="J11" s="222"/>
      <c r="K11" s="222"/>
      <c r="L11" s="222"/>
      <c r="M11" s="222"/>
      <c r="N11" s="222"/>
      <c r="O11" s="223"/>
      <c r="P11" s="222"/>
      <c r="Q11" s="222"/>
      <c r="R11" s="222"/>
    </row>
    <row r="12" spans="1:18" s="232" customFormat="1" ht="18.75">
      <c r="A12" s="215"/>
      <c r="B12" s="221"/>
      <c r="C12" s="221"/>
      <c r="D12" s="225"/>
      <c r="E12" s="215"/>
      <c r="F12" s="215"/>
      <c r="G12" s="222"/>
      <c r="H12" s="222"/>
      <c r="I12" s="222"/>
      <c r="J12" s="222"/>
      <c r="K12" s="222"/>
      <c r="L12" s="222"/>
      <c r="M12" s="222"/>
      <c r="N12" s="222"/>
      <c r="O12" s="223"/>
      <c r="P12" s="222"/>
      <c r="Q12" s="222"/>
      <c r="R12" s="222"/>
    </row>
    <row r="13" spans="1:18" s="200" customFormat="1" ht="18.75">
      <c r="A13" s="466" t="s">
        <v>8</v>
      </c>
      <c r="B13" s="467"/>
      <c r="C13" s="468"/>
      <c r="D13" s="332">
        <f>SUM(D10:D12)</f>
        <v>8500</v>
      </c>
      <c r="E13" s="499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1"/>
    </row>
    <row r="14" spans="1:18" ht="18.75">
      <c r="A14" s="48"/>
      <c r="B14" s="39"/>
      <c r="C14" s="39"/>
      <c r="D14" s="50"/>
      <c r="E14" s="48"/>
      <c r="F14" s="4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8.75">
      <c r="A15" s="48"/>
      <c r="B15" s="39"/>
      <c r="C15" s="39"/>
      <c r="D15" s="50"/>
      <c r="E15" s="48"/>
      <c r="F15" s="4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>
      <c r="A16" s="48"/>
      <c r="B16" s="39"/>
      <c r="C16" s="39"/>
      <c r="D16" s="50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8.75">
      <c r="A21" s="48"/>
      <c r="B21" s="39"/>
      <c r="C21" s="39"/>
      <c r="D21" s="50"/>
      <c r="E21" s="48"/>
      <c r="F21" s="4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.75">
      <c r="A22" s="48"/>
      <c r="B22" s="39"/>
      <c r="C22" s="39"/>
      <c r="D22" s="50"/>
      <c r="E22" s="48"/>
      <c r="F22" s="4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8.75">
      <c r="A23" s="48"/>
      <c r="B23" s="39"/>
      <c r="C23" s="39"/>
      <c r="D23" s="50"/>
      <c r="E23" s="48"/>
      <c r="F23" s="4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8.75">
      <c r="A24" s="48"/>
      <c r="B24" s="39"/>
      <c r="C24" s="39"/>
      <c r="D24" s="50"/>
      <c r="E24" s="48"/>
      <c r="F24" s="4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ht="18.75"/>
    <row r="26" s="200" customFormat="1" ht="18.75">
      <c r="O26" s="200">
        <v>30</v>
      </c>
    </row>
    <row r="27" spans="14:17" s="200" customFormat="1" ht="20.25">
      <c r="N27" s="490" t="s">
        <v>300</v>
      </c>
      <c r="O27" s="490"/>
      <c r="P27" s="490"/>
      <c r="Q27" s="356"/>
    </row>
    <row r="28" s="200" customFormat="1" ht="18.75"/>
    <row r="29" spans="1:18" s="200" customFormat="1" ht="18.75">
      <c r="A29" s="472" t="s">
        <v>301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</row>
    <row r="30" spans="1:18" s="200" customFormat="1" ht="18.75">
      <c r="A30" s="472" t="s">
        <v>386</v>
      </c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</row>
    <row r="31" spans="1:18" s="200" customFormat="1" ht="18.75">
      <c r="A31" s="472" t="s">
        <v>1</v>
      </c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</row>
    <row r="32" spans="1:18" s="200" customFormat="1" ht="18.75">
      <c r="A32" s="507" t="s">
        <v>371</v>
      </c>
      <c r="B32" s="507"/>
      <c r="C32" s="507"/>
      <c r="D32" s="507"/>
      <c r="E32" s="507"/>
      <c r="F32" s="507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</row>
    <row r="33" spans="1:6" s="200" customFormat="1" ht="18.75">
      <c r="A33" s="508" t="s">
        <v>424</v>
      </c>
      <c r="B33" s="508"/>
      <c r="C33" s="508"/>
      <c r="D33" s="508"/>
      <c r="E33" s="508"/>
      <c r="F33" s="508"/>
    </row>
    <row r="34" spans="1:18" ht="18.75">
      <c r="A34" s="107" t="s">
        <v>183</v>
      </c>
      <c r="B34" s="107" t="s">
        <v>303</v>
      </c>
      <c r="C34" s="107" t="s">
        <v>13</v>
      </c>
      <c r="D34" s="107" t="s">
        <v>15</v>
      </c>
      <c r="E34" s="107" t="s">
        <v>16</v>
      </c>
      <c r="F34" s="107" t="s">
        <v>304</v>
      </c>
      <c r="G34" s="469" t="s">
        <v>387</v>
      </c>
      <c r="H34" s="470"/>
      <c r="I34" s="471"/>
      <c r="J34" s="469" t="s">
        <v>388</v>
      </c>
      <c r="K34" s="470"/>
      <c r="L34" s="470"/>
      <c r="M34" s="470"/>
      <c r="N34" s="470"/>
      <c r="O34" s="470"/>
      <c r="P34" s="470"/>
      <c r="Q34" s="470"/>
      <c r="R34" s="471"/>
    </row>
    <row r="35" spans="1:18" s="321" customFormat="1" ht="18.75">
      <c r="A35" s="197" t="s">
        <v>184</v>
      </c>
      <c r="B35" s="197"/>
      <c r="C35" s="197" t="s">
        <v>303</v>
      </c>
      <c r="D35" s="197" t="s">
        <v>305</v>
      </c>
      <c r="E35" s="197" t="s">
        <v>17</v>
      </c>
      <c r="F35" s="197" t="s">
        <v>306</v>
      </c>
      <c r="G35" s="354" t="s">
        <v>19</v>
      </c>
      <c r="H35" s="354" t="s">
        <v>20</v>
      </c>
      <c r="I35" s="354" t="s">
        <v>21</v>
      </c>
      <c r="J35" s="354" t="s">
        <v>22</v>
      </c>
      <c r="K35" s="354" t="s">
        <v>23</v>
      </c>
      <c r="L35" s="354" t="s">
        <v>24</v>
      </c>
      <c r="M35" s="354" t="s">
        <v>25</v>
      </c>
      <c r="N35" s="354" t="s">
        <v>26</v>
      </c>
      <c r="O35" s="354" t="s">
        <v>27</v>
      </c>
      <c r="P35" s="354" t="s">
        <v>28</v>
      </c>
      <c r="Q35" s="354" t="s">
        <v>29</v>
      </c>
      <c r="R35" s="354" t="s">
        <v>30</v>
      </c>
    </row>
    <row r="36" spans="1:18" s="232" customFormat="1" ht="18.75">
      <c r="A36" s="174">
        <v>1</v>
      </c>
      <c r="B36" s="175" t="s">
        <v>425</v>
      </c>
      <c r="C36" s="175" t="s">
        <v>426</v>
      </c>
      <c r="D36" s="263">
        <v>18000</v>
      </c>
      <c r="E36" s="174" t="s">
        <v>36</v>
      </c>
      <c r="F36" s="174" t="s">
        <v>252</v>
      </c>
      <c r="G36" s="199"/>
      <c r="H36" s="199"/>
      <c r="I36" s="199"/>
      <c r="J36" s="199"/>
      <c r="K36" s="199"/>
      <c r="L36" s="199"/>
      <c r="M36" s="199"/>
      <c r="N36" s="199"/>
      <c r="O36" s="231"/>
      <c r="P36" s="199"/>
      <c r="Q36" s="199"/>
      <c r="R36" s="199"/>
    </row>
    <row r="37" spans="1:18" s="232" customFormat="1" ht="18.75">
      <c r="A37" s="215"/>
      <c r="B37" s="221" t="s">
        <v>422</v>
      </c>
      <c r="C37" s="221" t="s">
        <v>427</v>
      </c>
      <c r="D37" s="225"/>
      <c r="E37" s="215"/>
      <c r="F37" s="215"/>
      <c r="G37" s="222"/>
      <c r="H37" s="222"/>
      <c r="I37" s="222"/>
      <c r="J37" s="222"/>
      <c r="K37" s="222"/>
      <c r="L37" s="222"/>
      <c r="M37" s="222"/>
      <c r="N37" s="222"/>
      <c r="O37" s="223"/>
      <c r="P37" s="222"/>
      <c r="Q37" s="222"/>
      <c r="R37" s="222"/>
    </row>
    <row r="38" spans="1:18" s="232" customFormat="1" ht="18.75">
      <c r="A38" s="226"/>
      <c r="B38" s="227"/>
      <c r="C38" s="227" t="s">
        <v>377</v>
      </c>
      <c r="D38" s="228"/>
      <c r="E38" s="226"/>
      <c r="F38" s="226"/>
      <c r="G38" s="229"/>
      <c r="H38" s="229"/>
      <c r="I38" s="229"/>
      <c r="J38" s="229"/>
      <c r="K38" s="229"/>
      <c r="L38" s="229"/>
      <c r="M38" s="229"/>
      <c r="N38" s="229"/>
      <c r="O38" s="230"/>
      <c r="P38" s="229"/>
      <c r="Q38" s="229"/>
      <c r="R38" s="229"/>
    </row>
    <row r="39" spans="1:18" s="232" customFormat="1" ht="18.75">
      <c r="A39" s="215">
        <v>2</v>
      </c>
      <c r="B39" s="221" t="s">
        <v>428</v>
      </c>
      <c r="C39" s="221" t="s">
        <v>426</v>
      </c>
      <c r="D39" s="225">
        <v>19000</v>
      </c>
      <c r="E39" s="215" t="s">
        <v>36</v>
      </c>
      <c r="F39" s="215" t="s">
        <v>252</v>
      </c>
      <c r="G39" s="222"/>
      <c r="H39" s="222"/>
      <c r="I39" s="222"/>
      <c r="J39" s="222"/>
      <c r="K39" s="222"/>
      <c r="L39" s="222"/>
      <c r="M39" s="222"/>
      <c r="N39" s="222"/>
      <c r="O39" s="223"/>
      <c r="P39" s="222"/>
      <c r="Q39" s="222"/>
      <c r="R39" s="222"/>
    </row>
    <row r="40" spans="1:18" s="232" customFormat="1" ht="18.75">
      <c r="A40" s="215"/>
      <c r="B40" s="221"/>
      <c r="C40" s="221" t="s">
        <v>429</v>
      </c>
      <c r="D40" s="225"/>
      <c r="E40" s="215"/>
      <c r="F40" s="215"/>
      <c r="G40" s="222"/>
      <c r="H40" s="222"/>
      <c r="I40" s="222"/>
      <c r="J40" s="222"/>
      <c r="K40" s="222"/>
      <c r="L40" s="222"/>
      <c r="M40" s="222"/>
      <c r="N40" s="222"/>
      <c r="O40" s="223"/>
      <c r="P40" s="222"/>
      <c r="Q40" s="222"/>
      <c r="R40" s="222"/>
    </row>
    <row r="41" spans="1:18" s="232" customFormat="1" ht="18.75">
      <c r="A41" s="215"/>
      <c r="B41" s="221"/>
      <c r="C41" s="221"/>
      <c r="D41" s="225"/>
      <c r="E41" s="215"/>
      <c r="F41" s="215"/>
      <c r="G41" s="222"/>
      <c r="H41" s="222"/>
      <c r="I41" s="222"/>
      <c r="J41" s="222"/>
      <c r="K41" s="222"/>
      <c r="L41" s="222"/>
      <c r="M41" s="222"/>
      <c r="N41" s="222"/>
      <c r="O41" s="223"/>
      <c r="P41" s="222"/>
      <c r="Q41" s="222"/>
      <c r="R41" s="222"/>
    </row>
    <row r="42" spans="1:18" s="200" customFormat="1" ht="18.75">
      <c r="A42" s="490" t="s">
        <v>8</v>
      </c>
      <c r="B42" s="490"/>
      <c r="C42" s="490"/>
      <c r="D42" s="332">
        <f>SUM(D36:D41)</f>
        <v>37000</v>
      </c>
      <c r="E42" s="499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1"/>
    </row>
    <row r="43" spans="1:18" ht="18.75">
      <c r="A43" s="369"/>
      <c r="B43" s="427"/>
      <c r="C43" s="428" t="s">
        <v>483</v>
      </c>
      <c r="D43" s="431">
        <f>SUM(D42+D13)</f>
        <v>45500</v>
      </c>
      <c r="E43" s="370"/>
      <c r="F43" s="370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8"/>
    </row>
    <row r="44" spans="1:18" ht="18.75">
      <c r="A44" s="48"/>
      <c r="B44" s="39"/>
      <c r="C44" s="39"/>
      <c r="D44" s="50"/>
      <c r="E44" s="48"/>
      <c r="F44" s="4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52" ht="18.75">
      <c r="O52" s="27">
        <v>31</v>
      </c>
    </row>
  </sheetData>
  <sheetProtection/>
  <mergeCells count="20">
    <mergeCell ref="G8:I8"/>
    <mergeCell ref="J8:R8"/>
    <mergeCell ref="A13:C13"/>
    <mergeCell ref="E13:R13"/>
    <mergeCell ref="N1:P1"/>
    <mergeCell ref="A3:R3"/>
    <mergeCell ref="A4:R4"/>
    <mergeCell ref="A5:R5"/>
    <mergeCell ref="A6:F6"/>
    <mergeCell ref="A7:F7"/>
    <mergeCell ref="G34:I34"/>
    <mergeCell ref="J34:R34"/>
    <mergeCell ref="A42:C42"/>
    <mergeCell ref="E42:R42"/>
    <mergeCell ref="N27:P27"/>
    <mergeCell ref="A29:R29"/>
    <mergeCell ref="A30:R30"/>
    <mergeCell ref="A31:R31"/>
    <mergeCell ref="A32:F32"/>
    <mergeCell ref="A33:F3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90" zoomScaleSheetLayoutView="90" zoomScalePageLayoutView="0" workbookViewId="0" topLeftCell="A1">
      <selection activeCell="O29" sqref="O29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s="200" customFormat="1" ht="20.25">
      <c r="N1" s="490" t="s">
        <v>300</v>
      </c>
      <c r="O1" s="490"/>
      <c r="P1" s="490"/>
      <c r="Q1" s="356"/>
    </row>
    <row r="2" s="200" customFormat="1" ht="18.75"/>
    <row r="3" spans="1:18" s="200" customFormat="1" ht="18.75">
      <c r="A3" s="472" t="s">
        <v>301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</row>
    <row r="4" spans="1:18" s="200" customFormat="1" ht="18.75">
      <c r="A4" s="472" t="s">
        <v>386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</row>
    <row r="5" spans="1:18" s="200" customFormat="1" ht="18.75">
      <c r="A5" s="472" t="s">
        <v>1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</row>
    <row r="6" spans="1:18" s="200" customFormat="1" ht="18.75">
      <c r="A6" s="507" t="s">
        <v>324</v>
      </c>
      <c r="B6" s="507"/>
      <c r="C6" s="507"/>
      <c r="D6" s="507"/>
      <c r="E6" s="507"/>
      <c r="F6" s="507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</row>
    <row r="7" spans="1:6" s="200" customFormat="1" ht="18.75">
      <c r="A7" s="508" t="s">
        <v>401</v>
      </c>
      <c r="B7" s="508"/>
      <c r="C7" s="508"/>
      <c r="D7" s="508"/>
      <c r="E7" s="508"/>
      <c r="F7" s="508"/>
    </row>
    <row r="8" spans="1:18" ht="18.75">
      <c r="A8" s="107" t="s">
        <v>183</v>
      </c>
      <c r="B8" s="107" t="s">
        <v>303</v>
      </c>
      <c r="C8" s="107" t="s">
        <v>13</v>
      </c>
      <c r="D8" s="107" t="s">
        <v>15</v>
      </c>
      <c r="E8" s="107" t="s">
        <v>16</v>
      </c>
      <c r="F8" s="107" t="s">
        <v>304</v>
      </c>
      <c r="G8" s="469" t="s">
        <v>387</v>
      </c>
      <c r="H8" s="470"/>
      <c r="I8" s="471"/>
      <c r="J8" s="469" t="s">
        <v>388</v>
      </c>
      <c r="K8" s="470"/>
      <c r="L8" s="470"/>
      <c r="M8" s="470"/>
      <c r="N8" s="470"/>
      <c r="O8" s="470"/>
      <c r="P8" s="470"/>
      <c r="Q8" s="470"/>
      <c r="R8" s="471"/>
    </row>
    <row r="9" spans="1:18" s="321" customFormat="1" ht="18.75">
      <c r="A9" s="197" t="s">
        <v>184</v>
      </c>
      <c r="B9" s="197"/>
      <c r="C9" s="197" t="s">
        <v>303</v>
      </c>
      <c r="D9" s="197" t="s">
        <v>305</v>
      </c>
      <c r="E9" s="197" t="s">
        <v>17</v>
      </c>
      <c r="F9" s="197" t="s">
        <v>306</v>
      </c>
      <c r="G9" s="346" t="s">
        <v>19</v>
      </c>
      <c r="H9" s="346" t="s">
        <v>20</v>
      </c>
      <c r="I9" s="346" t="s">
        <v>21</v>
      </c>
      <c r="J9" s="346" t="s">
        <v>22</v>
      </c>
      <c r="K9" s="346" t="s">
        <v>23</v>
      </c>
      <c r="L9" s="346" t="s">
        <v>24</v>
      </c>
      <c r="M9" s="346" t="s">
        <v>25</v>
      </c>
      <c r="N9" s="346" t="s">
        <v>26</v>
      </c>
      <c r="O9" s="346" t="s">
        <v>27</v>
      </c>
      <c r="P9" s="346" t="s">
        <v>28</v>
      </c>
      <c r="Q9" s="346" t="s">
        <v>29</v>
      </c>
      <c r="R9" s="346" t="s">
        <v>30</v>
      </c>
    </row>
    <row r="10" spans="1:18" s="200" customFormat="1" ht="18.75">
      <c r="A10" s="341">
        <v>1</v>
      </c>
      <c r="B10" s="175" t="s">
        <v>405</v>
      </c>
      <c r="C10" s="175" t="s">
        <v>408</v>
      </c>
      <c r="D10" s="265">
        <v>16000</v>
      </c>
      <c r="E10" s="215" t="s">
        <v>36</v>
      </c>
      <c r="F10" s="246" t="s">
        <v>262</v>
      </c>
      <c r="G10" s="357"/>
      <c r="H10" s="269"/>
      <c r="I10" s="358"/>
      <c r="J10" s="269"/>
      <c r="K10" s="358"/>
      <c r="L10" s="269"/>
      <c r="M10" s="358"/>
      <c r="N10" s="269"/>
      <c r="O10" s="358"/>
      <c r="P10" s="269"/>
      <c r="Q10" s="358"/>
      <c r="R10" s="269"/>
    </row>
    <row r="11" spans="1:18" s="200" customFormat="1" ht="18.75">
      <c r="A11" s="341"/>
      <c r="B11" s="217" t="s">
        <v>406</v>
      </c>
      <c r="C11" s="324" t="s">
        <v>410</v>
      </c>
      <c r="D11" s="341"/>
      <c r="E11" s="341"/>
      <c r="F11" s="359"/>
      <c r="G11" s="359"/>
      <c r="H11" s="341"/>
      <c r="I11" s="360"/>
      <c r="J11" s="341"/>
      <c r="K11" s="360"/>
      <c r="L11" s="341"/>
      <c r="M11" s="360"/>
      <c r="N11" s="341"/>
      <c r="O11" s="360"/>
      <c r="P11" s="341"/>
      <c r="Q11" s="360"/>
      <c r="R11" s="341"/>
    </row>
    <row r="12" spans="1:18" s="200" customFormat="1" ht="18.75">
      <c r="A12" s="341"/>
      <c r="B12" s="341"/>
      <c r="C12" s="221" t="s">
        <v>377</v>
      </c>
      <c r="D12" s="341"/>
      <c r="E12" s="341"/>
      <c r="F12" s="359"/>
      <c r="G12" s="361"/>
      <c r="H12" s="288"/>
      <c r="I12" s="362"/>
      <c r="J12" s="288"/>
      <c r="K12" s="362"/>
      <c r="L12" s="288"/>
      <c r="M12" s="362"/>
      <c r="N12" s="288"/>
      <c r="O12" s="362"/>
      <c r="P12" s="288"/>
      <c r="Q12" s="362"/>
      <c r="R12" s="288"/>
    </row>
    <row r="13" spans="1:18" s="232" customFormat="1" ht="18.75">
      <c r="A13" s="174">
        <v>2</v>
      </c>
      <c r="B13" s="175" t="s">
        <v>405</v>
      </c>
      <c r="C13" s="175" t="s">
        <v>408</v>
      </c>
      <c r="D13" s="263">
        <v>22000</v>
      </c>
      <c r="E13" s="174" t="s">
        <v>36</v>
      </c>
      <c r="F13" s="174" t="s">
        <v>262</v>
      </c>
      <c r="G13" s="222"/>
      <c r="H13" s="222"/>
      <c r="I13" s="222"/>
      <c r="J13" s="222"/>
      <c r="K13" s="222"/>
      <c r="L13" s="222"/>
      <c r="M13" s="222"/>
      <c r="N13" s="222"/>
      <c r="O13" s="223"/>
      <c r="P13" s="222"/>
      <c r="Q13" s="222"/>
      <c r="R13" s="222"/>
    </row>
    <row r="14" spans="1:19" s="232" customFormat="1" ht="18.75">
      <c r="A14" s="246"/>
      <c r="B14" s="324" t="s">
        <v>407</v>
      </c>
      <c r="C14" s="324" t="s">
        <v>409</v>
      </c>
      <c r="D14" s="363"/>
      <c r="E14" s="215"/>
      <c r="F14" s="246"/>
      <c r="G14" s="223"/>
      <c r="H14" s="223"/>
      <c r="I14" s="223"/>
      <c r="J14" s="223"/>
      <c r="K14" s="223"/>
      <c r="L14" s="223"/>
      <c r="M14" s="223"/>
      <c r="N14" s="223"/>
      <c r="O14" s="223"/>
      <c r="P14" s="222"/>
      <c r="Q14" s="223"/>
      <c r="R14" s="222"/>
      <c r="S14" s="223"/>
    </row>
    <row r="15" spans="1:18" s="232" customFormat="1" ht="18.75">
      <c r="A15" s="226"/>
      <c r="B15" s="227"/>
      <c r="C15" s="221" t="s">
        <v>377</v>
      </c>
      <c r="D15" s="228"/>
      <c r="E15" s="226"/>
      <c r="F15" s="226"/>
      <c r="G15" s="229"/>
      <c r="H15" s="229"/>
      <c r="I15" s="229"/>
      <c r="J15" s="229"/>
      <c r="K15" s="229"/>
      <c r="L15" s="229"/>
      <c r="M15" s="229"/>
      <c r="N15" s="229"/>
      <c r="O15" s="230"/>
      <c r="P15" s="229"/>
      <c r="Q15" s="229"/>
      <c r="R15" s="229"/>
    </row>
    <row r="16" spans="1:19" s="200" customFormat="1" ht="18.75">
      <c r="A16" s="490" t="s">
        <v>8</v>
      </c>
      <c r="B16" s="490"/>
      <c r="C16" s="490"/>
      <c r="D16" s="332">
        <f>SUM(D10:D15)</f>
        <v>38000</v>
      </c>
      <c r="E16" s="499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1"/>
      <c r="S16" s="260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8.75">
      <c r="A21" s="48"/>
      <c r="B21" s="39"/>
      <c r="C21" s="39"/>
      <c r="D21" s="50"/>
      <c r="E21" s="48"/>
      <c r="F21" s="4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.75">
      <c r="A22" s="48"/>
      <c r="B22" s="39"/>
      <c r="C22" s="39"/>
      <c r="D22" s="50"/>
      <c r="E22" s="48"/>
      <c r="F22" s="4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8.75">
      <c r="A23" s="48"/>
      <c r="B23" s="39"/>
      <c r="C23" s="39"/>
      <c r="D23" s="50"/>
      <c r="E23" s="48"/>
      <c r="F23" s="4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8.75">
      <c r="A24" s="48"/>
      <c r="B24" s="39"/>
      <c r="C24" s="39"/>
      <c r="D24" s="50"/>
      <c r="E24" s="48"/>
      <c r="F24" s="4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8.75">
      <c r="A25" s="48"/>
      <c r="B25" s="39"/>
      <c r="C25" s="39"/>
      <c r="D25" s="50"/>
      <c r="E25" s="48"/>
      <c r="F25" s="4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18.75">
      <c r="A26" s="48"/>
      <c r="B26" s="39"/>
      <c r="C26" s="39"/>
      <c r="D26" s="50"/>
      <c r="E26" s="48"/>
      <c r="F26" s="48"/>
      <c r="G26" s="39"/>
      <c r="H26" s="39"/>
      <c r="I26" s="39"/>
      <c r="J26" s="39"/>
      <c r="K26" s="39"/>
      <c r="L26" s="39"/>
      <c r="M26" s="39"/>
      <c r="N26" s="39"/>
      <c r="O26" s="39">
        <v>32</v>
      </c>
      <c r="P26" s="39"/>
      <c r="Q26" s="39"/>
      <c r="R26" s="39"/>
    </row>
    <row r="27" spans="1:18" ht="18.75">
      <c r="A27" s="48"/>
      <c r="B27" s="39"/>
      <c r="C27" s="39"/>
      <c r="D27" s="50"/>
      <c r="E27" s="48"/>
      <c r="F27" s="4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20.25">
      <c r="A28" s="48"/>
      <c r="B28" s="39"/>
      <c r="C28" s="39"/>
      <c r="D28" s="50"/>
      <c r="E28" s="48"/>
      <c r="F28" s="48"/>
      <c r="G28" s="39"/>
      <c r="H28" s="39"/>
      <c r="I28" s="39"/>
      <c r="J28" s="39"/>
      <c r="K28" s="39"/>
      <c r="L28" s="39"/>
      <c r="M28" s="39"/>
      <c r="N28" s="39"/>
      <c r="O28" s="13"/>
      <c r="P28" s="39"/>
      <c r="Q28" s="39"/>
      <c r="R28" s="39"/>
    </row>
    <row r="29" spans="1:18" ht="18.75">
      <c r="A29" s="48"/>
      <c r="B29" s="39"/>
      <c r="C29" s="39"/>
      <c r="D29" s="50"/>
      <c r="E29" s="48"/>
      <c r="F29" s="4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ht="18.75"/>
    <row r="31" ht="18.75"/>
    <row r="36" ht="18.75">
      <c r="D36" s="121" t="e">
        <f>SUM(#REF!+#REF!+D16)</f>
        <v>#REF!</v>
      </c>
    </row>
  </sheetData>
  <sheetProtection/>
  <mergeCells count="10">
    <mergeCell ref="N1:P1"/>
    <mergeCell ref="G8:I8"/>
    <mergeCell ref="J8:R8"/>
    <mergeCell ref="A16:C16"/>
    <mergeCell ref="E16:R16"/>
    <mergeCell ref="A3:R3"/>
    <mergeCell ref="A4:R4"/>
    <mergeCell ref="A5:R5"/>
    <mergeCell ref="A6:F6"/>
    <mergeCell ref="A7:F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="90" zoomScaleSheetLayoutView="90" zoomScalePageLayoutView="0" workbookViewId="0" topLeftCell="A22">
      <selection activeCell="O27" sqref="O27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s="200" customFormat="1" ht="20.25">
      <c r="N1" s="490" t="s">
        <v>300</v>
      </c>
      <c r="O1" s="490"/>
      <c r="P1" s="490"/>
      <c r="Q1" s="356"/>
    </row>
    <row r="2" s="200" customFormat="1" ht="18.75"/>
    <row r="3" spans="1:18" s="200" customFormat="1" ht="18.75">
      <c r="A3" s="472" t="s">
        <v>301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</row>
    <row r="4" spans="1:18" s="200" customFormat="1" ht="18.75">
      <c r="A4" s="472" t="s">
        <v>386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</row>
    <row r="5" spans="1:18" s="200" customFormat="1" ht="18.75">
      <c r="A5" s="472" t="s">
        <v>1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</row>
    <row r="6" spans="1:18" s="200" customFormat="1" ht="18.75">
      <c r="A6" s="507" t="s">
        <v>325</v>
      </c>
      <c r="B6" s="507"/>
      <c r="C6" s="507"/>
      <c r="D6" s="507"/>
      <c r="E6" s="507"/>
      <c r="F6" s="507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</row>
    <row r="7" spans="1:6" s="200" customFormat="1" ht="18.75">
      <c r="A7" s="508" t="s">
        <v>323</v>
      </c>
      <c r="B7" s="508"/>
      <c r="C7" s="508"/>
      <c r="D7" s="508"/>
      <c r="E7" s="508"/>
      <c r="F7" s="508"/>
    </row>
    <row r="8" spans="1:18" ht="18.75">
      <c r="A8" s="107" t="s">
        <v>183</v>
      </c>
      <c r="B8" s="107" t="s">
        <v>303</v>
      </c>
      <c r="C8" s="107" t="s">
        <v>13</v>
      </c>
      <c r="D8" s="107" t="s">
        <v>15</v>
      </c>
      <c r="E8" s="107" t="s">
        <v>16</v>
      </c>
      <c r="F8" s="107" t="s">
        <v>304</v>
      </c>
      <c r="G8" s="469" t="s">
        <v>387</v>
      </c>
      <c r="H8" s="470"/>
      <c r="I8" s="471"/>
      <c r="J8" s="469" t="s">
        <v>388</v>
      </c>
      <c r="K8" s="470"/>
      <c r="L8" s="470"/>
      <c r="M8" s="470"/>
      <c r="N8" s="470"/>
      <c r="O8" s="470"/>
      <c r="P8" s="470"/>
      <c r="Q8" s="470"/>
      <c r="R8" s="471"/>
    </row>
    <row r="9" spans="1:18" s="321" customFormat="1" ht="18.75">
      <c r="A9" s="197" t="s">
        <v>184</v>
      </c>
      <c r="B9" s="197"/>
      <c r="C9" s="197" t="s">
        <v>303</v>
      </c>
      <c r="D9" s="197" t="s">
        <v>305</v>
      </c>
      <c r="E9" s="197" t="s">
        <v>17</v>
      </c>
      <c r="F9" s="197" t="s">
        <v>306</v>
      </c>
      <c r="G9" s="354" t="s">
        <v>19</v>
      </c>
      <c r="H9" s="354" t="s">
        <v>20</v>
      </c>
      <c r="I9" s="354" t="s">
        <v>21</v>
      </c>
      <c r="J9" s="354" t="s">
        <v>22</v>
      </c>
      <c r="K9" s="354" t="s">
        <v>23</v>
      </c>
      <c r="L9" s="354" t="s">
        <v>24</v>
      </c>
      <c r="M9" s="354" t="s">
        <v>25</v>
      </c>
      <c r="N9" s="354" t="s">
        <v>26</v>
      </c>
      <c r="O9" s="354" t="s">
        <v>27</v>
      </c>
      <c r="P9" s="354" t="s">
        <v>28</v>
      </c>
      <c r="Q9" s="354" t="s">
        <v>29</v>
      </c>
      <c r="R9" s="354" t="s">
        <v>30</v>
      </c>
    </row>
    <row r="10" spans="1:18" s="232" customFormat="1" ht="18.75">
      <c r="A10" s="174">
        <v>1</v>
      </c>
      <c r="B10" s="175" t="s">
        <v>412</v>
      </c>
      <c r="C10" s="175" t="s">
        <v>413</v>
      </c>
      <c r="D10" s="263">
        <v>60000</v>
      </c>
      <c r="E10" s="174" t="s">
        <v>36</v>
      </c>
      <c r="F10" s="174" t="s">
        <v>252</v>
      </c>
      <c r="G10" s="199"/>
      <c r="H10" s="199"/>
      <c r="I10" s="199"/>
      <c r="J10" s="199"/>
      <c r="K10" s="199"/>
      <c r="L10" s="199"/>
      <c r="M10" s="199"/>
      <c r="N10" s="199"/>
      <c r="O10" s="231"/>
      <c r="P10" s="199"/>
      <c r="Q10" s="199"/>
      <c r="R10" s="199"/>
    </row>
    <row r="11" spans="1:18" s="232" customFormat="1" ht="18.75">
      <c r="A11" s="215"/>
      <c r="B11" s="221" t="s">
        <v>411</v>
      </c>
      <c r="C11" s="221" t="s">
        <v>414</v>
      </c>
      <c r="D11" s="225"/>
      <c r="E11" s="215"/>
      <c r="F11" s="215"/>
      <c r="G11" s="222"/>
      <c r="H11" s="222"/>
      <c r="I11" s="222"/>
      <c r="J11" s="222"/>
      <c r="K11" s="222"/>
      <c r="L11" s="222"/>
      <c r="M11" s="222"/>
      <c r="N11" s="222"/>
      <c r="O11" s="223"/>
      <c r="P11" s="222"/>
      <c r="Q11" s="222"/>
      <c r="R11" s="222"/>
    </row>
    <row r="12" spans="1:18" s="232" customFormat="1" ht="18.75">
      <c r="A12" s="215"/>
      <c r="B12" s="221"/>
      <c r="C12" s="221"/>
      <c r="D12" s="225"/>
      <c r="E12" s="215"/>
      <c r="F12" s="215"/>
      <c r="G12" s="222"/>
      <c r="H12" s="222"/>
      <c r="I12" s="222"/>
      <c r="J12" s="222"/>
      <c r="K12" s="222"/>
      <c r="L12" s="222"/>
      <c r="M12" s="222"/>
      <c r="N12" s="222"/>
      <c r="O12" s="223"/>
      <c r="P12" s="222"/>
      <c r="Q12" s="222"/>
      <c r="R12" s="222"/>
    </row>
    <row r="13" spans="1:18" s="200" customFormat="1" ht="18.75">
      <c r="A13" s="490" t="s">
        <v>8</v>
      </c>
      <c r="B13" s="490"/>
      <c r="C13" s="490"/>
      <c r="D13" s="332">
        <f>SUM(D10:D12)</f>
        <v>60000</v>
      </c>
      <c r="E13" s="499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1"/>
    </row>
    <row r="14" spans="1:18" ht="18.75">
      <c r="A14" s="48"/>
      <c r="B14" s="39"/>
      <c r="C14" s="39"/>
      <c r="D14" s="50"/>
      <c r="E14" s="48"/>
      <c r="F14" s="4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8.75">
      <c r="A15" s="48"/>
      <c r="B15" s="39"/>
      <c r="C15" s="39"/>
      <c r="D15" s="50"/>
      <c r="E15" s="48"/>
      <c r="F15" s="4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>
      <c r="A16" s="48"/>
      <c r="B16" s="39"/>
      <c r="C16" s="39"/>
      <c r="D16" s="50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8.75">
      <c r="A21" s="48"/>
      <c r="B21" s="39"/>
      <c r="C21" s="39"/>
      <c r="D21" s="50"/>
      <c r="E21" s="48"/>
      <c r="F21" s="4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ht="18.75"/>
    <row r="23" ht="18.75"/>
    <row r="26" ht="18.75">
      <c r="O26" s="27">
        <v>33</v>
      </c>
    </row>
  </sheetData>
  <sheetProtection/>
  <mergeCells count="10">
    <mergeCell ref="N1:P1"/>
    <mergeCell ref="A13:C13"/>
    <mergeCell ref="E13:R13"/>
    <mergeCell ref="A3:R3"/>
    <mergeCell ref="A4:R4"/>
    <mergeCell ref="A5:R5"/>
    <mergeCell ref="A6:F6"/>
    <mergeCell ref="A7:F7"/>
    <mergeCell ref="G8:I8"/>
    <mergeCell ref="J8:R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SheetLayoutView="100" zoomScalePageLayoutView="0" workbookViewId="0" topLeftCell="A7">
      <selection activeCell="A11" sqref="A11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ht="20.25">
      <c r="N1" s="464" t="s">
        <v>300</v>
      </c>
      <c r="O1" s="464"/>
      <c r="P1" s="464"/>
      <c r="Q1" s="2"/>
    </row>
    <row r="3" spans="1:18" ht="18.75">
      <c r="A3" s="448" t="s">
        <v>301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</row>
    <row r="4" spans="1:18" ht="18.75">
      <c r="A4" s="448" t="s">
        <v>386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</row>
    <row r="5" spans="1:18" ht="18.75">
      <c r="A5" s="448" t="s">
        <v>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</row>
    <row r="6" spans="1:18" ht="18.75">
      <c r="A6" s="509" t="s">
        <v>326</v>
      </c>
      <c r="B6" s="509"/>
      <c r="C6" s="509"/>
      <c r="D6" s="509"/>
      <c r="E6" s="509"/>
      <c r="F6" s="50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6" ht="18.75">
      <c r="A7" s="447" t="s">
        <v>323</v>
      </c>
      <c r="B7" s="447"/>
      <c r="C7" s="447"/>
      <c r="D7" s="447"/>
      <c r="E7" s="447"/>
      <c r="F7" s="447"/>
    </row>
    <row r="8" spans="1:18" ht="18.75">
      <c r="A8" s="107" t="s">
        <v>183</v>
      </c>
      <c r="B8" s="107" t="s">
        <v>303</v>
      </c>
      <c r="C8" s="107" t="s">
        <v>13</v>
      </c>
      <c r="D8" s="107" t="s">
        <v>15</v>
      </c>
      <c r="E8" s="107" t="s">
        <v>16</v>
      </c>
      <c r="F8" s="107" t="s">
        <v>304</v>
      </c>
      <c r="G8" s="469" t="s">
        <v>387</v>
      </c>
      <c r="H8" s="470"/>
      <c r="I8" s="471"/>
      <c r="J8" s="469" t="s">
        <v>388</v>
      </c>
      <c r="K8" s="470"/>
      <c r="L8" s="470"/>
      <c r="M8" s="470"/>
      <c r="N8" s="470"/>
      <c r="O8" s="470"/>
      <c r="P8" s="470"/>
      <c r="Q8" s="470"/>
      <c r="R8" s="471"/>
    </row>
    <row r="9" spans="1:18" ht="18.75">
      <c r="A9" s="108" t="s">
        <v>184</v>
      </c>
      <c r="B9" s="108"/>
      <c r="C9" s="108" t="s">
        <v>303</v>
      </c>
      <c r="D9" s="108" t="s">
        <v>305</v>
      </c>
      <c r="E9" s="108" t="s">
        <v>17</v>
      </c>
      <c r="F9" s="108" t="s">
        <v>306</v>
      </c>
      <c r="G9" s="97" t="s">
        <v>19</v>
      </c>
      <c r="H9" s="97" t="s">
        <v>20</v>
      </c>
      <c r="I9" s="97" t="s">
        <v>21</v>
      </c>
      <c r="J9" s="97" t="s">
        <v>22</v>
      </c>
      <c r="K9" s="97" t="s">
        <v>23</v>
      </c>
      <c r="L9" s="97" t="s">
        <v>24</v>
      </c>
      <c r="M9" s="97" t="s">
        <v>25</v>
      </c>
      <c r="N9" s="97" t="s">
        <v>26</v>
      </c>
      <c r="O9" s="97" t="s">
        <v>27</v>
      </c>
      <c r="P9" s="97" t="s">
        <v>28</v>
      </c>
      <c r="Q9" s="97" t="s">
        <v>29</v>
      </c>
      <c r="R9" s="97" t="s">
        <v>30</v>
      </c>
    </row>
    <row r="10" spans="1:18" s="147" customFormat="1" ht="18.75">
      <c r="A10" s="144"/>
      <c r="B10" s="146"/>
      <c r="C10" s="146"/>
      <c r="D10" s="145"/>
      <c r="E10" s="144"/>
      <c r="F10" s="144"/>
      <c r="G10" s="146"/>
      <c r="H10" s="146"/>
      <c r="I10" s="146"/>
      <c r="J10" s="146"/>
      <c r="K10" s="146"/>
      <c r="L10" s="146"/>
      <c r="M10" s="146"/>
      <c r="N10" s="146"/>
      <c r="O10" s="154"/>
      <c r="P10" s="146"/>
      <c r="Q10" s="146"/>
      <c r="R10" s="146"/>
    </row>
    <row r="11" spans="1:18" s="147" customFormat="1" ht="18.75">
      <c r="A11" s="148"/>
      <c r="B11" s="150"/>
      <c r="C11" s="150"/>
      <c r="D11" s="149"/>
      <c r="E11" s="148"/>
      <c r="F11" s="148"/>
      <c r="G11" s="150"/>
      <c r="H11" s="150"/>
      <c r="I11" s="150"/>
      <c r="J11" s="150"/>
      <c r="K11" s="150"/>
      <c r="L11" s="150"/>
      <c r="M11" s="150"/>
      <c r="N11" s="150"/>
      <c r="O11" s="155"/>
      <c r="P11" s="150"/>
      <c r="Q11" s="150"/>
      <c r="R11" s="150"/>
    </row>
    <row r="12" spans="1:19" ht="18.75">
      <c r="A12" s="464" t="s">
        <v>8</v>
      </c>
      <c r="B12" s="464"/>
      <c r="C12" s="464"/>
      <c r="D12" s="109">
        <f>SUM(D10:D11)</f>
        <v>0</v>
      </c>
      <c r="E12" s="473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5"/>
      <c r="S12" s="39"/>
    </row>
    <row r="13" spans="1:18" ht="18.75">
      <c r="A13" s="48"/>
      <c r="B13" s="39"/>
      <c r="C13" s="39"/>
      <c r="D13" s="50"/>
      <c r="E13" s="48"/>
      <c r="F13" s="4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8.75">
      <c r="A14" s="48"/>
      <c r="B14" s="39"/>
      <c r="C14" s="39"/>
      <c r="D14" s="50"/>
      <c r="E14" s="48"/>
      <c r="F14" s="4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8.75">
      <c r="A15" s="48"/>
      <c r="B15" s="39"/>
      <c r="C15" s="39"/>
      <c r="D15" s="50"/>
      <c r="E15" s="48"/>
      <c r="F15" s="4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>
      <c r="A16" s="48"/>
      <c r="B16" s="39"/>
      <c r="C16" s="39"/>
      <c r="D16" s="50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ht="18.75"/>
    <row r="22" ht="18.75"/>
    <row r="25" ht="18.75">
      <c r="O25" s="27">
        <v>30</v>
      </c>
    </row>
  </sheetData>
  <sheetProtection/>
  <mergeCells count="10">
    <mergeCell ref="G8:I8"/>
    <mergeCell ref="J8:R8"/>
    <mergeCell ref="A12:C12"/>
    <mergeCell ref="E12:R12"/>
    <mergeCell ref="N1:P1"/>
    <mergeCell ref="A3:R3"/>
    <mergeCell ref="A4:R4"/>
    <mergeCell ref="A5:R5"/>
    <mergeCell ref="A6:F6"/>
    <mergeCell ref="A7:F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5" sqref="A5:R5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ht="20.25">
      <c r="N1" s="464" t="s">
        <v>300</v>
      </c>
      <c r="O1" s="464"/>
      <c r="P1" s="464"/>
      <c r="Q1" s="2"/>
    </row>
    <row r="3" spans="1:18" ht="18.75">
      <c r="A3" s="448" t="s">
        <v>301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</row>
    <row r="4" spans="1:18" ht="18.75">
      <c r="A4" s="448" t="s">
        <v>386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</row>
    <row r="5" spans="1:18" ht="18.75">
      <c r="A5" s="448" t="s">
        <v>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</row>
    <row r="6" spans="1:18" ht="18.75">
      <c r="A6" s="509" t="s">
        <v>327</v>
      </c>
      <c r="B6" s="509"/>
      <c r="C6" s="509"/>
      <c r="D6" s="509"/>
      <c r="E6" s="509"/>
      <c r="F6" s="50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6" ht="18.75">
      <c r="A7" s="447" t="s">
        <v>307</v>
      </c>
      <c r="B7" s="447"/>
      <c r="C7" s="447"/>
      <c r="D7" s="447"/>
      <c r="E7" s="447"/>
      <c r="F7" s="447"/>
    </row>
    <row r="8" spans="1:18" ht="18.75">
      <c r="A8" s="107" t="s">
        <v>183</v>
      </c>
      <c r="B8" s="107" t="s">
        <v>303</v>
      </c>
      <c r="C8" s="107" t="s">
        <v>13</v>
      </c>
      <c r="D8" s="107" t="s">
        <v>15</v>
      </c>
      <c r="E8" s="107" t="s">
        <v>16</v>
      </c>
      <c r="F8" s="107" t="s">
        <v>304</v>
      </c>
      <c r="G8" s="469" t="s">
        <v>387</v>
      </c>
      <c r="H8" s="470"/>
      <c r="I8" s="471"/>
      <c r="J8" s="469" t="s">
        <v>388</v>
      </c>
      <c r="K8" s="470"/>
      <c r="L8" s="470"/>
      <c r="M8" s="470"/>
      <c r="N8" s="470"/>
      <c r="O8" s="470"/>
      <c r="P8" s="470"/>
      <c r="Q8" s="470"/>
      <c r="R8" s="471"/>
    </row>
    <row r="9" spans="1:18" ht="18.75">
      <c r="A9" s="108" t="s">
        <v>184</v>
      </c>
      <c r="B9" s="108"/>
      <c r="C9" s="108" t="s">
        <v>303</v>
      </c>
      <c r="D9" s="108" t="s">
        <v>305</v>
      </c>
      <c r="E9" s="108" t="s">
        <v>17</v>
      </c>
      <c r="F9" s="108" t="s">
        <v>306</v>
      </c>
      <c r="G9" s="97" t="s">
        <v>19</v>
      </c>
      <c r="H9" s="97" t="s">
        <v>20</v>
      </c>
      <c r="I9" s="97" t="s">
        <v>21</v>
      </c>
      <c r="J9" s="97" t="s">
        <v>22</v>
      </c>
      <c r="K9" s="97" t="s">
        <v>23</v>
      </c>
      <c r="L9" s="97" t="s">
        <v>24</v>
      </c>
      <c r="M9" s="97" t="s">
        <v>25</v>
      </c>
      <c r="N9" s="97" t="s">
        <v>26</v>
      </c>
      <c r="O9" s="97" t="s">
        <v>27</v>
      </c>
      <c r="P9" s="97" t="s">
        <v>28</v>
      </c>
      <c r="Q9" s="97" t="s">
        <v>29</v>
      </c>
      <c r="R9" s="97" t="s">
        <v>30</v>
      </c>
    </row>
    <row r="10" spans="1:18" s="147" customFormat="1" ht="18.75">
      <c r="A10" s="144"/>
      <c r="B10" s="146"/>
      <c r="C10" s="146"/>
      <c r="D10" s="145"/>
      <c r="E10" s="144"/>
      <c r="F10" s="144"/>
      <c r="G10" s="146"/>
      <c r="H10" s="146"/>
      <c r="I10" s="146"/>
      <c r="J10" s="146"/>
      <c r="K10" s="146"/>
      <c r="L10" s="146"/>
      <c r="M10" s="146"/>
      <c r="N10" s="146"/>
      <c r="O10" s="154"/>
      <c r="P10" s="146"/>
      <c r="Q10" s="146"/>
      <c r="R10" s="146"/>
    </row>
    <row r="11" spans="1:18" s="147" customFormat="1" ht="18.75">
      <c r="A11" s="148"/>
      <c r="B11" s="150"/>
      <c r="C11" s="150"/>
      <c r="D11" s="149"/>
      <c r="E11" s="148"/>
      <c r="F11" s="148"/>
      <c r="G11" s="150"/>
      <c r="H11" s="150"/>
      <c r="I11" s="150"/>
      <c r="J11" s="150"/>
      <c r="K11" s="150"/>
      <c r="L11" s="150"/>
      <c r="M11" s="150"/>
      <c r="N11" s="150"/>
      <c r="O11" s="155"/>
      <c r="P11" s="150"/>
      <c r="Q11" s="150"/>
      <c r="R11" s="150"/>
    </row>
    <row r="12" spans="1:18" s="147" customFormat="1" ht="18.75">
      <c r="A12" s="148"/>
      <c r="B12" s="150"/>
      <c r="C12" s="150"/>
      <c r="D12" s="149"/>
      <c r="E12" s="148"/>
      <c r="F12" s="148"/>
      <c r="G12" s="150"/>
      <c r="H12" s="150"/>
      <c r="I12" s="150"/>
      <c r="J12" s="150"/>
      <c r="K12" s="150"/>
      <c r="L12" s="150"/>
      <c r="M12" s="150"/>
      <c r="N12" s="150"/>
      <c r="O12" s="155"/>
      <c r="P12" s="150"/>
      <c r="Q12" s="150"/>
      <c r="R12" s="150"/>
    </row>
    <row r="13" spans="1:18" s="147" customFormat="1" ht="18.75">
      <c r="A13" s="148"/>
      <c r="B13" s="150"/>
      <c r="C13" s="150"/>
      <c r="D13" s="149"/>
      <c r="E13" s="148"/>
      <c r="F13" s="148"/>
      <c r="G13" s="150"/>
      <c r="H13" s="150"/>
      <c r="I13" s="150"/>
      <c r="J13" s="150"/>
      <c r="K13" s="150"/>
      <c r="L13" s="150"/>
      <c r="M13" s="150"/>
      <c r="N13" s="150"/>
      <c r="O13" s="155"/>
      <c r="P13" s="150"/>
      <c r="Q13" s="150"/>
      <c r="R13" s="150"/>
    </row>
    <row r="14" spans="1:18" s="147" customFormat="1" ht="18.75">
      <c r="A14" s="148"/>
      <c r="B14" s="150"/>
      <c r="C14" s="150"/>
      <c r="D14" s="149"/>
      <c r="E14" s="148"/>
      <c r="F14" s="148"/>
      <c r="G14" s="150"/>
      <c r="H14" s="150"/>
      <c r="I14" s="150"/>
      <c r="J14" s="150"/>
      <c r="K14" s="150"/>
      <c r="L14" s="150"/>
      <c r="M14" s="150"/>
      <c r="N14" s="150"/>
      <c r="O14" s="155"/>
      <c r="P14" s="150"/>
      <c r="Q14" s="150"/>
      <c r="R14" s="150"/>
    </row>
    <row r="15" spans="1:18" s="147" customFormat="1" ht="18.75">
      <c r="A15" s="148"/>
      <c r="B15" s="150"/>
      <c r="C15" s="150"/>
      <c r="D15" s="149"/>
      <c r="E15" s="160"/>
      <c r="F15" s="161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3"/>
    </row>
    <row r="16" spans="1:19" ht="18.75">
      <c r="A16" s="464" t="s">
        <v>8</v>
      </c>
      <c r="B16" s="464"/>
      <c r="C16" s="464"/>
      <c r="D16" s="109">
        <f>SUM(D10:D15)</f>
        <v>0</v>
      </c>
      <c r="E16" s="473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5"/>
      <c r="S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8.75">
      <c r="A21" s="48"/>
      <c r="B21" s="39"/>
      <c r="C21" s="39"/>
      <c r="D21" s="50"/>
      <c r="E21" s="48"/>
      <c r="F21" s="4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.75">
      <c r="A22" s="48"/>
      <c r="B22" s="39"/>
      <c r="C22" s="39"/>
      <c r="D22" s="50"/>
      <c r="E22" s="48"/>
      <c r="F22" s="4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8.75">
      <c r="A23" s="48"/>
      <c r="B23" s="39"/>
      <c r="C23" s="39"/>
      <c r="D23" s="50"/>
      <c r="E23" s="48"/>
      <c r="F23" s="4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8.75">
      <c r="A24" s="48"/>
      <c r="B24" s="39"/>
      <c r="C24" s="39"/>
      <c r="D24" s="50"/>
      <c r="E24" s="48"/>
      <c r="F24" s="4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8.75">
      <c r="A25" s="48"/>
      <c r="B25" s="39"/>
      <c r="C25" s="39"/>
      <c r="D25" s="50"/>
      <c r="E25" s="48"/>
      <c r="F25" s="4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18.75">
      <c r="A26" s="48"/>
      <c r="B26" s="39"/>
      <c r="C26" s="39"/>
      <c r="D26" s="50"/>
      <c r="E26" s="48"/>
      <c r="F26" s="4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18.75">
      <c r="A27" s="48"/>
      <c r="B27" s="39"/>
      <c r="C27" s="39"/>
      <c r="D27" s="50"/>
      <c r="E27" s="48"/>
      <c r="F27" s="4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8.75">
      <c r="A28" s="48"/>
      <c r="B28" s="39"/>
      <c r="C28" s="39"/>
      <c r="D28" s="50"/>
      <c r="E28" s="48"/>
      <c r="F28" s="48"/>
      <c r="G28" s="39"/>
      <c r="H28" s="39"/>
      <c r="I28" s="39"/>
      <c r="J28" s="39"/>
      <c r="K28" s="39"/>
      <c r="L28" s="39"/>
      <c r="M28" s="39"/>
      <c r="N28" s="39"/>
      <c r="O28" s="39">
        <v>28</v>
      </c>
      <c r="P28" s="39"/>
      <c r="Q28" s="39"/>
      <c r="R28" s="39"/>
    </row>
    <row r="29" spans="1:18" ht="18.75">
      <c r="A29" s="48"/>
      <c r="B29" s="39"/>
      <c r="C29" s="39"/>
      <c r="D29" s="50"/>
      <c r="E29" s="48"/>
      <c r="F29" s="4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</sheetData>
  <sheetProtection/>
  <mergeCells count="10">
    <mergeCell ref="G8:I8"/>
    <mergeCell ref="J8:R8"/>
    <mergeCell ref="A16:C16"/>
    <mergeCell ref="E16:R16"/>
    <mergeCell ref="N1:P1"/>
    <mergeCell ref="A3:R3"/>
    <mergeCell ref="A4:R4"/>
    <mergeCell ref="A5:R5"/>
    <mergeCell ref="A6:F6"/>
    <mergeCell ref="A7:F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6"/>
  <sheetViews>
    <sheetView view="pageBreakPreview" zoomScaleSheetLayoutView="100" workbookViewId="0" topLeftCell="A94">
      <selection activeCell="A3" sqref="A3:R3"/>
    </sheetView>
  </sheetViews>
  <sheetFormatPr defaultColWidth="9.140625" defaultRowHeight="12.75"/>
  <cols>
    <col min="1" max="1" width="6.8515625" style="27" customWidth="1"/>
    <col min="2" max="2" width="27.8515625" style="27" customWidth="1"/>
    <col min="3" max="3" width="29.8515625" style="27" customWidth="1"/>
    <col min="4" max="4" width="12.28125" style="27" customWidth="1"/>
    <col min="5" max="5" width="11.421875" style="27" customWidth="1"/>
    <col min="6" max="6" width="14.57421875" style="27" customWidth="1"/>
    <col min="7" max="7" width="3.57421875" style="27" customWidth="1"/>
    <col min="8" max="8" width="3.7109375" style="27" customWidth="1"/>
    <col min="9" max="9" width="3.57421875" style="27" customWidth="1"/>
    <col min="10" max="10" width="3.7109375" style="27" customWidth="1"/>
    <col min="11" max="11" width="4.00390625" style="27" customWidth="1"/>
    <col min="12" max="13" width="3.57421875" style="27" customWidth="1"/>
    <col min="14" max="14" width="3.8515625" style="27" customWidth="1"/>
    <col min="15" max="18" width="3.57421875" style="27" customWidth="1"/>
    <col min="19" max="16384" width="9.140625" style="27" customWidth="1"/>
  </cols>
  <sheetData>
    <row r="1" spans="1:18" ht="18.75">
      <c r="A1" s="448" t="s">
        <v>10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</row>
    <row r="2" spans="1:18" ht="18.75">
      <c r="A2" s="448" t="s">
        <v>100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</row>
    <row r="3" spans="1:18" ht="18.75">
      <c r="A3" s="448" t="s">
        <v>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</row>
    <row r="4" spans="1:18" ht="18.75">
      <c r="A4" s="28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8.75">
      <c r="A5" s="29" t="s">
        <v>244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8.75">
      <c r="A6" s="30" t="s">
        <v>11</v>
      </c>
      <c r="B6" s="30" t="s">
        <v>12</v>
      </c>
      <c r="C6" s="30" t="s">
        <v>13</v>
      </c>
      <c r="D6" s="30" t="s">
        <v>15</v>
      </c>
      <c r="E6" s="30" t="s">
        <v>16</v>
      </c>
      <c r="F6" s="30" t="s">
        <v>18</v>
      </c>
      <c r="G6" s="449" t="s">
        <v>101</v>
      </c>
      <c r="H6" s="450"/>
      <c r="I6" s="451"/>
      <c r="J6" s="449" t="s">
        <v>102</v>
      </c>
      <c r="K6" s="450"/>
      <c r="L6" s="450"/>
      <c r="M6" s="450"/>
      <c r="N6" s="450"/>
      <c r="O6" s="450"/>
      <c r="P6" s="450"/>
      <c r="Q6" s="450"/>
      <c r="R6" s="451"/>
    </row>
    <row r="7" spans="1:18" ht="18.75">
      <c r="A7" s="31"/>
      <c r="B7" s="31"/>
      <c r="C7" s="31" t="s">
        <v>14</v>
      </c>
      <c r="D7" s="31"/>
      <c r="E7" s="31" t="s">
        <v>17</v>
      </c>
      <c r="F7" s="31" t="s">
        <v>17</v>
      </c>
      <c r="G7" s="32" t="s">
        <v>19</v>
      </c>
      <c r="H7" s="32" t="s">
        <v>20</v>
      </c>
      <c r="I7" s="32" t="s">
        <v>21</v>
      </c>
      <c r="J7" s="32" t="s">
        <v>22</v>
      </c>
      <c r="K7" s="32" t="s">
        <v>23</v>
      </c>
      <c r="L7" s="32" t="s">
        <v>24</v>
      </c>
      <c r="M7" s="32" t="s">
        <v>25</v>
      </c>
      <c r="N7" s="32" t="s">
        <v>26</v>
      </c>
      <c r="O7" s="32" t="s">
        <v>27</v>
      </c>
      <c r="P7" s="32" t="s">
        <v>28</v>
      </c>
      <c r="Q7" s="32" t="s">
        <v>29</v>
      </c>
      <c r="R7" s="32" t="s">
        <v>30</v>
      </c>
    </row>
    <row r="8" spans="1:18" ht="18.75">
      <c r="A8" s="35">
        <v>1</v>
      </c>
      <c r="B8" s="453" t="s">
        <v>239</v>
      </c>
      <c r="C8" s="54" t="s">
        <v>241</v>
      </c>
      <c r="D8" s="64">
        <f>'[1]แยกตามข้อบัญญัติ 59 (2)'!$M$94</f>
        <v>125000</v>
      </c>
      <c r="E8" s="35" t="s">
        <v>36</v>
      </c>
      <c r="F8" s="35" t="s">
        <v>240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18.75">
      <c r="A9" s="35"/>
      <c r="B9" s="454"/>
      <c r="C9" s="35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8.75" customHeight="1">
      <c r="A10" s="30">
        <v>2</v>
      </c>
      <c r="B10" s="453" t="s">
        <v>242</v>
      </c>
      <c r="C10" s="453" t="s">
        <v>243</v>
      </c>
      <c r="D10" s="106">
        <f>'[1]แยกตามข้อบัญญัติ 59 (2)'!$M$95</f>
        <v>990000</v>
      </c>
      <c r="E10" s="30" t="s">
        <v>36</v>
      </c>
      <c r="F10" s="30" t="s">
        <v>197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8.75">
      <c r="A11" s="35"/>
      <c r="B11" s="454"/>
      <c r="C11" s="454"/>
      <c r="D11" s="35"/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8.75">
      <c r="A12" s="35"/>
      <c r="B12" s="454"/>
      <c r="C12" s="454"/>
      <c r="D12" s="35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8.75">
      <c r="A13" s="35"/>
      <c r="B13" s="35"/>
      <c r="C13" s="454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8.75">
      <c r="A14" s="30"/>
      <c r="B14" s="30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8.75">
      <c r="A15" s="35"/>
      <c r="B15" s="35"/>
      <c r="C15" s="35"/>
      <c r="D15" s="35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8.75">
      <c r="A16" s="35"/>
      <c r="B16" s="35"/>
      <c r="C16" s="35"/>
      <c r="D16" s="35"/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8.75">
      <c r="A17" s="35"/>
      <c r="B17" s="35"/>
      <c r="C17" s="35"/>
      <c r="D17" s="35"/>
      <c r="E17" s="35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8.75">
      <c r="A18" s="35"/>
      <c r="B18" s="35"/>
      <c r="C18" s="35"/>
      <c r="D18" s="35"/>
      <c r="E18" s="35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8.75">
      <c r="A19" s="35"/>
      <c r="B19" s="35"/>
      <c r="C19" s="35"/>
      <c r="D19" s="35"/>
      <c r="E19" s="35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8.75">
      <c r="A20" s="30">
        <v>1</v>
      </c>
      <c r="B20" s="33" t="s">
        <v>121</v>
      </c>
      <c r="C20" s="61" t="s">
        <v>114</v>
      </c>
      <c r="D20" s="34">
        <v>100000</v>
      </c>
      <c r="E20" s="30" t="s">
        <v>111</v>
      </c>
      <c r="F20" s="30" t="s">
        <v>106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8.75">
      <c r="A21" s="35"/>
      <c r="B21" s="36" t="s">
        <v>108</v>
      </c>
      <c r="C21" s="36" t="s">
        <v>194</v>
      </c>
      <c r="D21" s="36"/>
      <c r="E21" s="35" t="s">
        <v>93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.75">
      <c r="A22" s="35"/>
      <c r="B22" s="36"/>
      <c r="C22" s="36" t="s">
        <v>109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8.75">
      <c r="A23" s="35"/>
      <c r="B23" s="36"/>
      <c r="C23" s="36" t="s">
        <v>110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8.75">
      <c r="A24" s="35"/>
      <c r="B24" s="36"/>
      <c r="C24" s="36" t="s">
        <v>128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8.75">
      <c r="A25" s="35">
        <v>2</v>
      </c>
      <c r="B25" s="36" t="s">
        <v>112</v>
      </c>
      <c r="C25" s="60" t="s">
        <v>115</v>
      </c>
      <c r="D25" s="37">
        <v>100000</v>
      </c>
      <c r="E25" s="35" t="s">
        <v>123</v>
      </c>
      <c r="F25" s="35" t="s">
        <v>106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8.75">
      <c r="A26" s="35"/>
      <c r="B26" s="36" t="s">
        <v>113</v>
      </c>
      <c r="C26" s="36" t="s">
        <v>116</v>
      </c>
      <c r="D26" s="37"/>
      <c r="E26" s="35" t="s">
        <v>94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8.75">
      <c r="A27" s="35"/>
      <c r="B27" s="38"/>
      <c r="C27" s="36" t="s">
        <v>117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8.75">
      <c r="A28" s="35"/>
      <c r="B28" s="36"/>
      <c r="C28" s="36" t="s">
        <v>118</v>
      </c>
      <c r="D28" s="37"/>
      <c r="E28" s="35"/>
      <c r="F28" s="39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8.75">
      <c r="A29" s="35"/>
      <c r="B29" s="36"/>
      <c r="C29" s="36" t="s">
        <v>119</v>
      </c>
      <c r="D29" s="37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8.75">
      <c r="A30" s="35"/>
      <c r="B30" s="36"/>
      <c r="C30" s="36" t="s">
        <v>120</v>
      </c>
      <c r="D30" s="37"/>
      <c r="E30" s="35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8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8.75">
      <c r="A32" s="35">
        <v>3</v>
      </c>
      <c r="B32" s="36" t="s">
        <v>121</v>
      </c>
      <c r="C32" s="61" t="s">
        <v>114</v>
      </c>
      <c r="D32" s="37">
        <v>100000</v>
      </c>
      <c r="E32" s="35" t="s">
        <v>122</v>
      </c>
      <c r="F32" s="35" t="s">
        <v>106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8.75">
      <c r="A33" s="35"/>
      <c r="B33" s="36" t="s">
        <v>130</v>
      </c>
      <c r="C33" s="36" t="s">
        <v>125</v>
      </c>
      <c r="D33" s="37"/>
      <c r="E33" s="35" t="s">
        <v>124</v>
      </c>
      <c r="F33" s="41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8.75">
      <c r="A34" s="35"/>
      <c r="B34" s="36"/>
      <c r="C34" s="36" t="s">
        <v>126</v>
      </c>
      <c r="D34" s="37"/>
      <c r="E34" s="35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8.75">
      <c r="A35" s="35"/>
      <c r="B35" s="36"/>
      <c r="C35" s="36" t="s">
        <v>127</v>
      </c>
      <c r="D35" s="37"/>
      <c r="E35" s="35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8.75">
      <c r="A36" s="35"/>
      <c r="B36" s="36"/>
      <c r="C36" s="36" t="s">
        <v>128</v>
      </c>
      <c r="D36" s="37"/>
      <c r="E36" s="35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8.75">
      <c r="A37" s="35"/>
      <c r="B37" s="36"/>
      <c r="C37" s="36"/>
      <c r="D37" s="37"/>
      <c r="E37" s="35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39" customFormat="1" ht="18.75">
      <c r="A38" s="31"/>
      <c r="B38" s="40"/>
      <c r="C38" s="40"/>
      <c r="D38" s="55"/>
      <c r="E38" s="31"/>
      <c r="F38" s="31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ht="18.75">
      <c r="A39" s="35">
        <v>4</v>
      </c>
      <c r="B39" s="36" t="s">
        <v>112</v>
      </c>
      <c r="C39" s="60" t="s">
        <v>115</v>
      </c>
      <c r="D39" s="37">
        <v>100000</v>
      </c>
      <c r="E39" s="35" t="s">
        <v>96</v>
      </c>
      <c r="F39" s="35" t="s">
        <v>106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8.75">
      <c r="A40" s="35"/>
      <c r="B40" s="36" t="s">
        <v>129</v>
      </c>
      <c r="C40" s="36" t="s">
        <v>116</v>
      </c>
      <c r="D40" s="37"/>
      <c r="E40" s="35" t="s">
        <v>95</v>
      </c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8.75">
      <c r="A41" s="35"/>
      <c r="B41" s="36"/>
      <c r="C41" s="36" t="s">
        <v>117</v>
      </c>
      <c r="D41" s="37"/>
      <c r="E41" s="35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8.75">
      <c r="A42" s="35"/>
      <c r="B42" s="36"/>
      <c r="C42" s="36" t="s">
        <v>118</v>
      </c>
      <c r="D42" s="37"/>
      <c r="E42" s="35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8.75">
      <c r="A43" s="35"/>
      <c r="B43" s="36"/>
      <c r="C43" s="36" t="s">
        <v>119</v>
      </c>
      <c r="D43" s="37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18.75">
      <c r="A44" s="35"/>
      <c r="B44" s="36"/>
      <c r="C44" s="36" t="s">
        <v>120</v>
      </c>
      <c r="D44" s="37"/>
      <c r="E44" s="35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39" customFormat="1" ht="18.75">
      <c r="A45" s="31"/>
      <c r="B45" s="40"/>
      <c r="C45" s="40"/>
      <c r="D45" s="55"/>
      <c r="E45" s="31"/>
      <c r="F45" s="31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 ht="18.75">
      <c r="A46" s="35">
        <v>5</v>
      </c>
      <c r="B46" s="36" t="s">
        <v>112</v>
      </c>
      <c r="C46" s="60" t="s">
        <v>115</v>
      </c>
      <c r="D46" s="37">
        <v>100000</v>
      </c>
      <c r="E46" s="35" t="s">
        <v>132</v>
      </c>
      <c r="F46" s="35" t="s">
        <v>106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18.75">
      <c r="A47" s="35"/>
      <c r="B47" s="36" t="s">
        <v>131</v>
      </c>
      <c r="C47" s="36" t="s">
        <v>116</v>
      </c>
      <c r="D47" s="37"/>
      <c r="E47" s="35" t="s">
        <v>133</v>
      </c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8.75">
      <c r="A48" s="35"/>
      <c r="B48" s="36"/>
      <c r="C48" s="36" t="s">
        <v>117</v>
      </c>
      <c r="D48" s="37"/>
      <c r="E48" s="35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18.75">
      <c r="A49" s="35"/>
      <c r="B49" s="36"/>
      <c r="C49" s="36" t="s">
        <v>118</v>
      </c>
      <c r="D49" s="36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18.75">
      <c r="A50" s="35"/>
      <c r="B50" s="36"/>
      <c r="C50" s="36" t="s">
        <v>119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8.75">
      <c r="A51" s="35"/>
      <c r="B51" s="36"/>
      <c r="C51" s="36" t="s">
        <v>120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18.75">
      <c r="A52" s="3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ht="18.75">
      <c r="A53" s="35">
        <v>6</v>
      </c>
      <c r="B53" s="36" t="s">
        <v>121</v>
      </c>
      <c r="C53" s="61" t="s">
        <v>114</v>
      </c>
      <c r="D53" s="37">
        <v>45000</v>
      </c>
      <c r="E53" s="35" t="s">
        <v>138</v>
      </c>
      <c r="F53" s="35" t="s">
        <v>106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18.75">
      <c r="A54" s="42"/>
      <c r="B54" s="36" t="s">
        <v>140</v>
      </c>
      <c r="C54" s="36" t="s">
        <v>134</v>
      </c>
      <c r="D54" s="37"/>
      <c r="E54" s="35" t="s">
        <v>139</v>
      </c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18.75">
      <c r="A55" s="35"/>
      <c r="B55" s="36"/>
      <c r="C55" s="36" t="s">
        <v>126</v>
      </c>
      <c r="D55" s="37"/>
      <c r="E55" s="35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18.75">
      <c r="A56" s="35"/>
      <c r="B56" s="36"/>
      <c r="C56" s="36" t="s">
        <v>135</v>
      </c>
      <c r="D56" s="37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18.75">
      <c r="A57" s="35"/>
      <c r="B57" s="38"/>
      <c r="C57" s="36" t="s">
        <v>128</v>
      </c>
      <c r="D57" s="37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8.75">
      <c r="A58" s="35"/>
      <c r="B58" s="36"/>
      <c r="C58" s="36" t="s">
        <v>136</v>
      </c>
      <c r="D58" s="37"/>
      <c r="E58" s="35"/>
      <c r="F58" s="39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8.75">
      <c r="A59" s="35"/>
      <c r="B59" s="36"/>
      <c r="C59" s="36" t="s">
        <v>137</v>
      </c>
      <c r="D59" s="37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8.75">
      <c r="A60" s="35"/>
      <c r="B60" s="36"/>
      <c r="C60" s="36"/>
      <c r="D60" s="37"/>
      <c r="E60" s="35"/>
      <c r="F60" s="35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ht="18.75">
      <c r="A61" s="35"/>
      <c r="B61" s="36"/>
      <c r="C61" s="36"/>
      <c r="D61" s="37"/>
      <c r="E61" s="35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18.75">
      <c r="A62" s="31"/>
      <c r="B62" s="40"/>
      <c r="C62" s="40"/>
      <c r="D62" s="55"/>
      <c r="E62" s="31"/>
      <c r="F62" s="31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1:18" ht="18.75">
      <c r="A63" s="35">
        <v>7</v>
      </c>
      <c r="B63" s="36" t="s">
        <v>141</v>
      </c>
      <c r="C63" s="60" t="s">
        <v>143</v>
      </c>
      <c r="D63" s="37">
        <v>55000</v>
      </c>
      <c r="E63" s="35" t="s">
        <v>138</v>
      </c>
      <c r="F63" s="35" t="s">
        <v>106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8.75">
      <c r="A64" s="35"/>
      <c r="B64" s="36" t="s">
        <v>142</v>
      </c>
      <c r="C64" s="36" t="s">
        <v>144</v>
      </c>
      <c r="D64" s="44"/>
      <c r="E64" s="35" t="s">
        <v>139</v>
      </c>
      <c r="F64" s="3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8.75">
      <c r="A65" s="35"/>
      <c r="B65" s="36"/>
      <c r="C65" s="36" t="s">
        <v>145</v>
      </c>
      <c r="D65" s="37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18.75">
      <c r="A66" s="35"/>
      <c r="B66" s="36"/>
      <c r="C66" s="36" t="s">
        <v>146</v>
      </c>
      <c r="D66" s="37"/>
      <c r="E66" s="35"/>
      <c r="F66" s="35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ht="18.75">
      <c r="A67" s="35"/>
      <c r="B67" s="36"/>
      <c r="C67" s="36" t="s">
        <v>147</v>
      </c>
      <c r="D67" s="37"/>
      <c r="E67" s="35"/>
      <c r="F67" s="35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ht="18.75">
      <c r="A68" s="35"/>
      <c r="B68" s="36"/>
      <c r="C68" s="36" t="s">
        <v>148</v>
      </c>
      <c r="D68" s="44"/>
      <c r="E68" s="35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8.75">
      <c r="A69" s="31"/>
      <c r="B69" s="40"/>
      <c r="C69" s="40"/>
      <c r="D69" s="55"/>
      <c r="E69" s="31"/>
      <c r="F69" s="31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ht="18.75">
      <c r="A70" s="35">
        <v>8</v>
      </c>
      <c r="B70" s="36" t="s">
        <v>150</v>
      </c>
      <c r="C70" s="60" t="s">
        <v>153</v>
      </c>
      <c r="D70" s="37">
        <v>90500</v>
      </c>
      <c r="E70" s="35" t="s">
        <v>149</v>
      </c>
      <c r="F70" s="35" t="s">
        <v>106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ht="18.75">
      <c r="A71" s="35"/>
      <c r="B71" s="36" t="s">
        <v>151</v>
      </c>
      <c r="C71" s="36" t="s">
        <v>154</v>
      </c>
      <c r="D71" s="37"/>
      <c r="E71" s="35" t="s">
        <v>97</v>
      </c>
      <c r="F71" s="35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18.75">
      <c r="A72" s="36"/>
      <c r="B72" s="36" t="s">
        <v>152</v>
      </c>
      <c r="C72" s="36" t="s">
        <v>155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8.75">
      <c r="A73" s="36"/>
      <c r="B73" s="36"/>
      <c r="C73" s="36" t="s">
        <v>156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8.75">
      <c r="A74" s="35"/>
      <c r="B74" s="36"/>
      <c r="C74" s="36" t="s">
        <v>157</v>
      </c>
      <c r="D74" s="37"/>
      <c r="E74" s="35"/>
      <c r="F74" s="35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ht="18.75">
      <c r="A75" s="31"/>
      <c r="B75" s="40"/>
      <c r="C75" s="40"/>
      <c r="D75" s="55"/>
      <c r="E75" s="31"/>
      <c r="F75" s="31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1:18" ht="18.75">
      <c r="A76" s="35">
        <v>10</v>
      </c>
      <c r="B76" s="36" t="s">
        <v>158</v>
      </c>
      <c r="C76" s="62" t="s">
        <v>158</v>
      </c>
      <c r="D76" s="37">
        <v>99900</v>
      </c>
      <c r="E76" s="35" t="s">
        <v>164</v>
      </c>
      <c r="F76" s="35" t="s">
        <v>106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ht="18.75">
      <c r="A77" s="35"/>
      <c r="B77" s="36" t="s">
        <v>159</v>
      </c>
      <c r="C77" s="36" t="s">
        <v>160</v>
      </c>
      <c r="D77" s="37"/>
      <c r="E77" s="35" t="s">
        <v>165</v>
      </c>
      <c r="F77" s="35"/>
      <c r="G77" s="36"/>
      <c r="H77" s="36"/>
      <c r="I77" s="36"/>
      <c r="J77" s="36"/>
      <c r="K77" s="36"/>
      <c r="L77" s="36"/>
      <c r="M77" s="43"/>
      <c r="N77" s="36"/>
      <c r="O77" s="36"/>
      <c r="P77" s="36"/>
      <c r="Q77" s="36"/>
      <c r="R77" s="36"/>
    </row>
    <row r="78" spans="1:18" ht="18.75">
      <c r="A78" s="42"/>
      <c r="B78" s="43"/>
      <c r="C78" s="36" t="s">
        <v>161</v>
      </c>
      <c r="D78" s="36"/>
      <c r="E78" s="36"/>
      <c r="F78" s="36"/>
      <c r="G78" s="36"/>
      <c r="H78" s="36"/>
      <c r="I78" s="36"/>
      <c r="J78" s="43"/>
      <c r="K78" s="43"/>
      <c r="L78" s="43"/>
      <c r="M78" s="43"/>
      <c r="N78" s="43"/>
      <c r="O78" s="43"/>
      <c r="P78" s="36"/>
      <c r="Q78" s="43"/>
      <c r="R78" s="36"/>
    </row>
    <row r="79" spans="1:18" ht="18.75">
      <c r="A79" s="42"/>
      <c r="B79" s="36"/>
      <c r="C79" s="43" t="s">
        <v>162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36"/>
      <c r="Q79" s="43"/>
      <c r="R79" s="36"/>
    </row>
    <row r="80" spans="1:19" ht="18.75">
      <c r="A80" s="36"/>
      <c r="B80" s="36"/>
      <c r="C80" s="36" t="s">
        <v>163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9"/>
    </row>
    <row r="81" spans="1:19" ht="18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39"/>
    </row>
    <row r="82" spans="1:19" ht="18.75">
      <c r="A82" s="35">
        <v>11</v>
      </c>
      <c r="B82" s="36" t="s">
        <v>166</v>
      </c>
      <c r="C82" s="60" t="s">
        <v>153</v>
      </c>
      <c r="D82" s="43">
        <v>100000</v>
      </c>
      <c r="E82" s="42" t="s">
        <v>168</v>
      </c>
      <c r="F82" s="35" t="s">
        <v>106</v>
      </c>
      <c r="G82" s="43"/>
      <c r="H82" s="43"/>
      <c r="I82" s="43"/>
      <c r="J82" s="43"/>
      <c r="K82" s="43"/>
      <c r="L82" s="43"/>
      <c r="M82" s="43"/>
      <c r="N82" s="43"/>
      <c r="O82" s="43"/>
      <c r="P82" s="36"/>
      <c r="Q82" s="43"/>
      <c r="R82" s="36"/>
      <c r="S82" s="39"/>
    </row>
    <row r="83" spans="1:19" ht="18.75">
      <c r="A83" s="36"/>
      <c r="B83" s="36" t="s">
        <v>151</v>
      </c>
      <c r="C83" s="36" t="s">
        <v>154</v>
      </c>
      <c r="D83" s="36"/>
      <c r="E83" s="35" t="s">
        <v>169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63"/>
      <c r="S83" s="39"/>
    </row>
    <row r="84" spans="1:18" ht="18.75">
      <c r="A84" s="35"/>
      <c r="B84" s="36" t="s">
        <v>167</v>
      </c>
      <c r="C84" s="36" t="s">
        <v>155</v>
      </c>
      <c r="D84" s="37"/>
      <c r="E84" s="35"/>
      <c r="F84" s="35"/>
      <c r="G84" s="36"/>
      <c r="H84" s="36"/>
      <c r="I84" s="36"/>
      <c r="J84" s="43"/>
      <c r="K84" s="43"/>
      <c r="L84" s="43"/>
      <c r="M84" s="36"/>
      <c r="N84" s="36"/>
      <c r="O84" s="43"/>
      <c r="P84" s="36"/>
      <c r="Q84" s="43"/>
      <c r="R84" s="36"/>
    </row>
    <row r="85" spans="1:18" ht="18.75">
      <c r="A85" s="35"/>
      <c r="B85" s="36"/>
      <c r="C85" s="36" t="s">
        <v>156</v>
      </c>
      <c r="D85" s="36"/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8.75">
      <c r="A86" s="31"/>
      <c r="B86" s="40"/>
      <c r="C86" s="40" t="s">
        <v>157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8" ht="18.75">
      <c r="A87" s="35">
        <v>12</v>
      </c>
      <c r="B87" s="36" t="s">
        <v>141</v>
      </c>
      <c r="C87" s="60" t="s">
        <v>143</v>
      </c>
      <c r="D87" s="64">
        <v>19700</v>
      </c>
      <c r="E87" s="35" t="s">
        <v>168</v>
      </c>
      <c r="F87" s="35" t="s">
        <v>106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ht="18.75">
      <c r="A88" s="42"/>
      <c r="B88" s="36" t="s">
        <v>170</v>
      </c>
      <c r="C88" s="36" t="s">
        <v>144</v>
      </c>
      <c r="D88" s="36"/>
      <c r="E88" s="35" t="s">
        <v>174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18.75">
      <c r="A89" s="35"/>
      <c r="B89" s="36"/>
      <c r="C89" s="36" t="s">
        <v>171</v>
      </c>
      <c r="D89" s="37"/>
      <c r="E89" s="35"/>
      <c r="F89" s="35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ht="18.75">
      <c r="A90" s="35"/>
      <c r="B90" s="36"/>
      <c r="C90" s="36" t="s">
        <v>146</v>
      </c>
      <c r="D90" s="37"/>
      <c r="E90" s="35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18.75">
      <c r="A91" s="35"/>
      <c r="B91" s="36"/>
      <c r="C91" s="36" t="s">
        <v>172</v>
      </c>
      <c r="D91" s="37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ht="18.75">
      <c r="A92" s="35"/>
      <c r="B92" s="36"/>
      <c r="C92" s="36" t="s">
        <v>173</v>
      </c>
      <c r="D92" s="37"/>
      <c r="E92" s="35"/>
      <c r="F92" s="39"/>
      <c r="G92" s="3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ht="18.75">
      <c r="A93" s="31"/>
      <c r="B93" s="40"/>
      <c r="C93" s="40"/>
      <c r="D93" s="55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1:18" ht="18.75">
      <c r="A94" s="452" t="s">
        <v>175</v>
      </c>
      <c r="B94" s="452"/>
      <c r="C94" s="452"/>
      <c r="D94" s="452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ht="18.75">
      <c r="A95" s="447" t="s">
        <v>176</v>
      </c>
      <c r="B95" s="447"/>
      <c r="C95" s="447"/>
      <c r="D95" s="447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>
      <c r="A96" s="30" t="s">
        <v>11</v>
      </c>
      <c r="B96" s="30" t="s">
        <v>12</v>
      </c>
      <c r="C96" s="30" t="s">
        <v>13</v>
      </c>
      <c r="D96" s="30" t="s">
        <v>15</v>
      </c>
      <c r="E96" s="30" t="s">
        <v>16</v>
      </c>
      <c r="F96" s="30" t="s">
        <v>18</v>
      </c>
      <c r="G96" s="449" t="s">
        <v>101</v>
      </c>
      <c r="H96" s="450"/>
      <c r="I96" s="451"/>
      <c r="J96" s="449" t="s">
        <v>102</v>
      </c>
      <c r="K96" s="450"/>
      <c r="L96" s="450"/>
      <c r="M96" s="450"/>
      <c r="N96" s="450"/>
      <c r="O96" s="450"/>
      <c r="P96" s="450"/>
      <c r="Q96" s="450"/>
      <c r="R96" s="451"/>
    </row>
    <row r="97" spans="1:18" ht="18.75">
      <c r="A97" s="31"/>
      <c r="B97" s="31"/>
      <c r="C97" s="31" t="s">
        <v>14</v>
      </c>
      <c r="D97" s="31"/>
      <c r="E97" s="31" t="s">
        <v>17</v>
      </c>
      <c r="F97" s="31" t="s">
        <v>17</v>
      </c>
      <c r="G97" s="32" t="s">
        <v>19</v>
      </c>
      <c r="H97" s="32" t="s">
        <v>20</v>
      </c>
      <c r="I97" s="32" t="s">
        <v>21</v>
      </c>
      <c r="J97" s="32" t="s">
        <v>22</v>
      </c>
      <c r="K97" s="32" t="s">
        <v>23</v>
      </c>
      <c r="L97" s="32" t="s">
        <v>24</v>
      </c>
      <c r="M97" s="32" t="s">
        <v>25</v>
      </c>
      <c r="N97" s="32" t="s">
        <v>26</v>
      </c>
      <c r="O97" s="32" t="s">
        <v>27</v>
      </c>
      <c r="P97" s="32" t="s">
        <v>28</v>
      </c>
      <c r="Q97" s="32" t="s">
        <v>29</v>
      </c>
      <c r="R97" s="32" t="s">
        <v>30</v>
      </c>
    </row>
    <row r="98" spans="1:18" ht="18.75">
      <c r="A98" s="35">
        <v>1</v>
      </c>
      <c r="B98" s="54" t="s">
        <v>177</v>
      </c>
      <c r="C98" s="60" t="s">
        <v>17</v>
      </c>
      <c r="D98" s="64">
        <v>100000</v>
      </c>
      <c r="E98" s="35" t="s">
        <v>164</v>
      </c>
      <c r="F98" s="35" t="s">
        <v>106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8.75">
      <c r="A99" s="35"/>
      <c r="B99" s="35"/>
      <c r="C99" s="35" t="s">
        <v>178</v>
      </c>
      <c r="D99" s="35"/>
      <c r="E99" s="35" t="s">
        <v>165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8.75">
      <c r="A100" s="35"/>
      <c r="B100" s="35"/>
      <c r="C100" s="35" t="s">
        <v>179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8.75">
      <c r="A101" s="35"/>
      <c r="B101" s="35"/>
      <c r="C101" s="35" t="s">
        <v>180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8.75">
      <c r="A102" s="35"/>
      <c r="B102" s="35"/>
      <c r="C102" s="54" t="s">
        <v>181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8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8.75">
      <c r="A104" s="35">
        <v>2</v>
      </c>
      <c r="B104" s="54" t="s">
        <v>177</v>
      </c>
      <c r="C104" s="60" t="s">
        <v>17</v>
      </c>
      <c r="D104" s="35">
        <v>80000</v>
      </c>
      <c r="E104" s="35" t="s">
        <v>182</v>
      </c>
      <c r="F104" s="35" t="s">
        <v>106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8.75">
      <c r="A105" s="35"/>
      <c r="B105" s="35"/>
      <c r="C105" s="35" t="s">
        <v>178</v>
      </c>
      <c r="D105" s="35"/>
      <c r="E105" s="35" t="s">
        <v>174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8.75">
      <c r="A106" s="35"/>
      <c r="B106" s="35"/>
      <c r="C106" s="35" t="s">
        <v>179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8.75">
      <c r="A107" s="35"/>
      <c r="B107" s="35"/>
      <c r="C107" s="35" t="s">
        <v>180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8.75">
      <c r="A108" s="35"/>
      <c r="B108" s="35"/>
      <c r="C108" s="54" t="s">
        <v>181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8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8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18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</row>
    <row r="112" spans="1:18" ht="18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</row>
    <row r="113" spans="1:18" ht="18.75">
      <c r="A113" s="48"/>
      <c r="B113" s="39"/>
      <c r="C113" s="39"/>
      <c r="D113" s="50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1:18" ht="18.75">
      <c r="A114" s="39"/>
      <c r="B114" s="39"/>
      <c r="C114" s="39"/>
      <c r="D114" s="50"/>
      <c r="E114" s="48"/>
      <c r="F114" s="48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ht="18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8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18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9" ht="18.75">
      <c r="A118" s="455"/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39"/>
    </row>
    <row r="119" spans="1:19" ht="18.75">
      <c r="A119" s="455"/>
      <c r="B119" s="455"/>
      <c r="C119" s="455"/>
      <c r="D119" s="455"/>
      <c r="E119" s="455"/>
      <c r="F119" s="455"/>
      <c r="G119" s="455"/>
      <c r="H119" s="455"/>
      <c r="I119" s="455"/>
      <c r="J119" s="455"/>
      <c r="K119" s="455"/>
      <c r="L119" s="455"/>
      <c r="M119" s="455"/>
      <c r="N119" s="455"/>
      <c r="O119" s="455"/>
      <c r="P119" s="455"/>
      <c r="Q119" s="455"/>
      <c r="R119" s="455"/>
      <c r="S119" s="39"/>
    </row>
    <row r="120" spans="1:19" ht="18.75">
      <c r="A120" s="455"/>
      <c r="B120" s="455"/>
      <c r="C120" s="455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  <c r="R120" s="455"/>
      <c r="S120" s="39"/>
    </row>
    <row r="121" spans="1:19" ht="18.75">
      <c r="A121" s="46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39"/>
    </row>
    <row r="122" spans="1:19" ht="18.75">
      <c r="A122" s="47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39"/>
    </row>
    <row r="123" spans="1:19" ht="18.75">
      <c r="A123" s="48"/>
      <c r="B123" s="48"/>
      <c r="C123" s="48"/>
      <c r="D123" s="48"/>
      <c r="E123" s="48"/>
      <c r="F123" s="48"/>
      <c r="G123" s="446"/>
      <c r="H123" s="446"/>
      <c r="I123" s="446"/>
      <c r="J123" s="446"/>
      <c r="K123" s="446"/>
      <c r="L123" s="446"/>
      <c r="M123" s="446"/>
      <c r="N123" s="446"/>
      <c r="O123" s="446"/>
      <c r="P123" s="446"/>
      <c r="Q123" s="446"/>
      <c r="R123" s="446"/>
      <c r="S123" s="39"/>
    </row>
    <row r="124" spans="1:19" ht="18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39"/>
    </row>
    <row r="125" spans="1:19" ht="18.75">
      <c r="A125" s="48"/>
      <c r="B125" s="39"/>
      <c r="C125" s="49"/>
      <c r="D125" s="50"/>
      <c r="E125" s="48"/>
      <c r="F125" s="48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:19" ht="18.75">
      <c r="A126" s="48"/>
      <c r="B126" s="39"/>
      <c r="C126" s="39"/>
      <c r="D126" s="39"/>
      <c r="E126" s="4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19" ht="18.75">
      <c r="A127" s="4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:19" ht="18.75">
      <c r="A128" s="4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:19" ht="18.75">
      <c r="A129" s="4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:19" ht="18.75">
      <c r="A130" s="48"/>
      <c r="B130" s="39"/>
      <c r="C130" s="39"/>
      <c r="D130" s="50"/>
      <c r="E130" s="48"/>
      <c r="F130" s="48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:19" ht="18.75">
      <c r="A131" s="48"/>
      <c r="B131" s="39"/>
      <c r="C131" s="39"/>
      <c r="D131" s="50"/>
      <c r="E131" s="48"/>
      <c r="F131" s="48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:19" ht="18.75">
      <c r="A132" s="48"/>
      <c r="B132" s="39"/>
      <c r="C132" s="49"/>
      <c r="D132" s="50"/>
      <c r="E132" s="48"/>
      <c r="F132" s="48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:19" ht="18.75">
      <c r="A133" s="48"/>
      <c r="B133" s="39"/>
      <c r="C133" s="39"/>
      <c r="D133" s="50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:19" ht="18.75">
      <c r="A134" s="48"/>
      <c r="B134" s="51"/>
      <c r="C134" s="39"/>
      <c r="D134" s="50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:19" ht="18.75">
      <c r="A135" s="48"/>
      <c r="B135" s="39"/>
      <c r="C135" s="39"/>
      <c r="D135" s="50"/>
      <c r="E135" s="4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:19" ht="18.75">
      <c r="A136" s="48"/>
      <c r="B136" s="39"/>
      <c r="C136" s="39"/>
      <c r="D136" s="50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:19" ht="18.75">
      <c r="A137" s="48"/>
      <c r="B137" s="39"/>
      <c r="C137" s="39"/>
      <c r="D137" s="50"/>
      <c r="E137" s="48"/>
      <c r="F137" s="48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</row>
    <row r="138" spans="1:19" ht="18.75">
      <c r="A138" s="48"/>
      <c r="B138" s="39"/>
      <c r="C138" s="39"/>
      <c r="D138" s="50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:19" ht="18.75">
      <c r="A139" s="48"/>
      <c r="B139" s="39"/>
      <c r="C139" s="39"/>
      <c r="D139" s="50"/>
      <c r="E139" s="48"/>
      <c r="F139" s="48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:19" ht="18.75">
      <c r="A140" s="48"/>
      <c r="B140" s="39"/>
      <c r="C140" s="51"/>
      <c r="D140" s="50"/>
      <c r="E140" s="48"/>
      <c r="F140" s="4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:19" ht="18.75">
      <c r="A141" s="48"/>
      <c r="B141" s="39"/>
      <c r="C141" s="39"/>
      <c r="D141" s="50"/>
      <c r="E141" s="39"/>
      <c r="F141" s="52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</row>
    <row r="142" spans="1:19" ht="18.75">
      <c r="A142" s="48"/>
      <c r="B142" s="39"/>
      <c r="C142" s="39"/>
      <c r="D142" s="50"/>
      <c r="E142" s="48"/>
      <c r="F142" s="48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1:19" ht="18.75">
      <c r="A143" s="48"/>
      <c r="B143" s="39"/>
      <c r="C143" s="39"/>
      <c r="D143" s="50"/>
      <c r="E143" s="48"/>
      <c r="F143" s="48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ht="18.75">
      <c r="A144" s="48"/>
      <c r="B144" s="39"/>
      <c r="C144" s="51"/>
      <c r="D144" s="50"/>
      <c r="E144" s="48"/>
      <c r="F144" s="48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ht="18.75">
      <c r="A145" s="48"/>
      <c r="B145" s="39"/>
      <c r="C145" s="39"/>
      <c r="D145" s="50"/>
      <c r="E145" s="48"/>
      <c r="F145" s="4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</row>
    <row r="146" spans="1:19" ht="18.75">
      <c r="A146" s="48"/>
      <c r="B146" s="39"/>
      <c r="C146" s="39"/>
      <c r="D146" s="50"/>
      <c r="E146" s="48"/>
      <c r="F146" s="4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</row>
    <row r="147" spans="1:19" ht="18.75">
      <c r="A147" s="48"/>
      <c r="B147" s="39"/>
      <c r="C147" s="39"/>
      <c r="D147" s="50"/>
      <c r="E147" s="48"/>
      <c r="F147" s="48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8.75">
      <c r="A148" s="48"/>
      <c r="B148" s="39"/>
      <c r="C148" s="39"/>
      <c r="D148" s="50"/>
      <c r="E148" s="48"/>
      <c r="F148" s="48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8.75">
      <c r="A149" s="48"/>
      <c r="B149" s="39"/>
      <c r="C149" s="51"/>
      <c r="D149" s="50"/>
      <c r="E149" s="48"/>
      <c r="F149" s="48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</row>
    <row r="150" spans="1:19" ht="18.75">
      <c r="A150" s="48"/>
      <c r="B150" s="39"/>
      <c r="C150" s="39"/>
      <c r="D150" s="50"/>
      <c r="E150" s="48"/>
      <c r="F150" s="48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</row>
    <row r="151" spans="1:19" ht="18.75">
      <c r="A151" s="48"/>
      <c r="B151" s="39"/>
      <c r="C151" s="39"/>
      <c r="D151" s="50"/>
      <c r="E151" s="48"/>
      <c r="F151" s="48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</row>
    <row r="152" spans="1:19" ht="18.75">
      <c r="A152" s="48"/>
      <c r="B152" s="39"/>
      <c r="C152" s="51"/>
      <c r="D152" s="50"/>
      <c r="E152" s="48"/>
      <c r="F152" s="4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</row>
    <row r="153" spans="1:19" ht="18.75">
      <c r="A153" s="48"/>
      <c r="B153" s="39"/>
      <c r="C153" s="39"/>
      <c r="D153" s="50"/>
      <c r="E153" s="48"/>
      <c r="F153" s="48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</row>
    <row r="154" spans="1:19" ht="18.75">
      <c r="A154" s="48"/>
      <c r="B154" s="39"/>
      <c r="C154" s="39"/>
      <c r="D154" s="50"/>
      <c r="E154" s="48"/>
      <c r="F154" s="48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</row>
    <row r="155" spans="1:19" ht="18.75">
      <c r="A155" s="48"/>
      <c r="B155" s="39"/>
      <c r="C155" s="39"/>
      <c r="D155" s="50"/>
      <c r="E155" s="48"/>
      <c r="F155" s="48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:19" ht="18.75">
      <c r="A156" s="48"/>
      <c r="B156" s="39"/>
      <c r="C156" s="39"/>
      <c r="D156" s="50"/>
      <c r="E156" s="48"/>
      <c r="F156" s="4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19" ht="18.75">
      <c r="A157" s="48"/>
      <c r="B157" s="39"/>
      <c r="C157" s="39"/>
      <c r="D157" s="50"/>
      <c r="E157" s="48"/>
      <c r="F157" s="48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19" ht="18.75">
      <c r="A158" s="48"/>
      <c r="B158" s="39"/>
      <c r="C158" s="39"/>
      <c r="D158" s="50"/>
      <c r="E158" s="48"/>
      <c r="F158" s="48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ht="18.75">
      <c r="A159" s="48"/>
      <c r="B159" s="39"/>
      <c r="C159" s="39"/>
      <c r="D159" s="39"/>
      <c r="E159" s="4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ht="18.75">
      <c r="A160" s="4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8.75">
      <c r="A161" s="4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:19" ht="18.75">
      <c r="A162" s="4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 ht="18.75">
      <c r="A163" s="48"/>
      <c r="B163" s="39"/>
      <c r="C163" s="39"/>
      <c r="D163" s="50"/>
      <c r="E163" s="48"/>
      <c r="F163" s="48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ht="18.75">
      <c r="A164" s="48"/>
      <c r="B164" s="39"/>
      <c r="C164" s="39"/>
      <c r="D164" s="50"/>
      <c r="E164" s="48"/>
      <c r="F164" s="48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</row>
    <row r="165" spans="1:19" ht="18.75">
      <c r="A165" s="48"/>
      <c r="B165" s="39"/>
      <c r="C165" s="49"/>
      <c r="D165" s="50"/>
      <c r="E165" s="48"/>
      <c r="F165" s="48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:19" ht="18.75">
      <c r="A166" s="48"/>
      <c r="B166" s="39"/>
      <c r="C166" s="39"/>
      <c r="D166" s="50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:19" ht="18.75">
      <c r="A167" s="48"/>
      <c r="B167" s="51"/>
      <c r="C167" s="39"/>
      <c r="D167" s="50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ht="18.75">
      <c r="A168" s="48"/>
      <c r="B168" s="39"/>
      <c r="C168" s="39"/>
      <c r="D168" s="50"/>
      <c r="E168" s="4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8.75">
      <c r="A169" s="48"/>
      <c r="B169" s="39"/>
      <c r="C169" s="39"/>
      <c r="D169" s="50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:19" ht="18.75">
      <c r="A170" s="48"/>
      <c r="B170" s="39"/>
      <c r="C170" s="39"/>
      <c r="D170" s="50"/>
      <c r="E170" s="48"/>
      <c r="F170" s="48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:19" ht="18.75">
      <c r="A171" s="48"/>
      <c r="B171" s="39"/>
      <c r="C171" s="39"/>
      <c r="D171" s="50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18.75">
      <c r="A172" s="48"/>
      <c r="B172" s="39"/>
      <c r="C172" s="39"/>
      <c r="D172" s="50"/>
      <c r="E172" s="48"/>
      <c r="F172" s="48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ht="18.75">
      <c r="A173" s="48"/>
      <c r="B173" s="39"/>
      <c r="C173" s="39"/>
      <c r="D173" s="50"/>
      <c r="E173" s="48"/>
      <c r="F173" s="48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 ht="18.75">
      <c r="A174" s="48"/>
      <c r="B174" s="39"/>
      <c r="C174" s="39"/>
      <c r="D174" s="50"/>
      <c r="E174" s="39"/>
      <c r="F174" s="52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 ht="18.75">
      <c r="A175" s="48"/>
      <c r="B175" s="51"/>
      <c r="C175" s="39"/>
      <c r="D175" s="50"/>
      <c r="E175" s="48"/>
      <c r="F175" s="4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  <row r="176" spans="1:19" ht="18.75">
      <c r="A176" s="48"/>
      <c r="B176" s="39"/>
      <c r="C176" s="39"/>
      <c r="D176" s="50"/>
      <c r="E176" s="48"/>
      <c r="F176" s="48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:19" ht="18.75">
      <c r="A177" s="48"/>
      <c r="B177" s="39"/>
      <c r="C177" s="51"/>
      <c r="D177" s="50"/>
      <c r="E177" s="48"/>
      <c r="F177" s="48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1:19" ht="18.75">
      <c r="A178" s="48"/>
      <c r="B178" s="39"/>
      <c r="C178" s="39"/>
      <c r="D178" s="50"/>
      <c r="E178" s="48"/>
      <c r="F178" s="48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:19" ht="18.75">
      <c r="A179" s="48"/>
      <c r="B179" s="39"/>
      <c r="C179" s="39"/>
      <c r="D179" s="50"/>
      <c r="E179" s="48"/>
      <c r="F179" s="48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:19" ht="18.75">
      <c r="A180" s="48"/>
      <c r="B180" s="39"/>
      <c r="C180" s="39"/>
      <c r="D180" s="50"/>
      <c r="E180" s="48"/>
      <c r="F180" s="48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ht="18.75">
      <c r="A181" s="48"/>
      <c r="B181" s="39"/>
      <c r="C181" s="39"/>
      <c r="D181" s="50"/>
      <c r="E181" s="48"/>
      <c r="F181" s="48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1:19" ht="18.75">
      <c r="A182" s="48"/>
      <c r="B182" s="39"/>
      <c r="C182" s="39"/>
      <c r="D182" s="50"/>
      <c r="E182" s="48"/>
      <c r="F182" s="48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ht="18.75">
      <c r="A183" s="48"/>
      <c r="B183" s="39"/>
      <c r="C183" s="39"/>
      <c r="D183" s="50"/>
      <c r="E183" s="48"/>
      <c r="F183" s="48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ht="18.75">
      <c r="A184" s="48"/>
      <c r="B184" s="39"/>
      <c r="C184" s="39"/>
      <c r="D184" s="50"/>
      <c r="E184" s="48"/>
      <c r="F184" s="48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ht="18.75">
      <c r="A185" s="48"/>
      <c r="B185" s="39"/>
      <c r="C185" s="39"/>
      <c r="D185" s="50"/>
      <c r="E185" s="48"/>
      <c r="F185" s="48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ht="18.75">
      <c r="A186" s="48"/>
      <c r="B186" s="39"/>
      <c r="C186" s="39"/>
      <c r="D186" s="50"/>
      <c r="E186" s="48"/>
      <c r="F186" s="48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ht="18.75">
      <c r="A187" s="48"/>
      <c r="B187" s="39"/>
      <c r="C187" s="39"/>
      <c r="D187" s="50"/>
      <c r="E187" s="48"/>
      <c r="F187" s="48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ht="18.75">
      <c r="A188" s="48"/>
      <c r="B188" s="39"/>
      <c r="C188" s="39"/>
      <c r="D188" s="50"/>
      <c r="E188" s="48"/>
      <c r="F188" s="48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:19" ht="18.75">
      <c r="A189" s="48"/>
      <c r="B189" s="39"/>
      <c r="C189" s="39"/>
      <c r="D189" s="50"/>
      <c r="E189" s="48"/>
      <c r="F189" s="48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ht="18.75">
      <c r="A190" s="48"/>
      <c r="B190" s="39"/>
      <c r="C190" s="39"/>
      <c r="D190" s="50"/>
      <c r="E190" s="48"/>
      <c r="F190" s="48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ht="18.75">
      <c r="A191" s="48"/>
      <c r="B191" s="39"/>
      <c r="C191" s="39"/>
      <c r="D191" s="50"/>
      <c r="E191" s="48"/>
      <c r="F191" s="48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ht="18.75">
      <c r="A192" s="48"/>
      <c r="B192" s="39"/>
      <c r="C192" s="39"/>
      <c r="D192" s="50"/>
      <c r="E192" s="48"/>
      <c r="F192" s="48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:19" ht="18.75">
      <c r="A193" s="48"/>
      <c r="B193" s="39"/>
      <c r="C193" s="39"/>
      <c r="D193" s="50"/>
      <c r="E193" s="48"/>
      <c r="F193" s="48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ht="18.75">
      <c r="A194" s="48"/>
      <c r="B194" s="39"/>
      <c r="C194" s="39"/>
      <c r="D194" s="50"/>
      <c r="E194" s="48"/>
      <c r="F194" s="48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ht="18.75">
      <c r="A195" s="48"/>
      <c r="B195" s="39"/>
      <c r="C195" s="39"/>
      <c r="D195" s="50"/>
      <c r="E195" s="48"/>
      <c r="F195" s="48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ht="18.75">
      <c r="A196" s="48"/>
      <c r="B196" s="39"/>
      <c r="C196" s="39"/>
      <c r="D196" s="50"/>
      <c r="E196" s="48"/>
      <c r="F196" s="48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:19" ht="18.75">
      <c r="A197" s="48"/>
      <c r="B197" s="39"/>
      <c r="C197" s="39"/>
      <c r="D197" s="50"/>
      <c r="E197" s="48"/>
      <c r="F197" s="48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ht="18.75">
      <c r="A198" s="48"/>
      <c r="B198" s="39"/>
      <c r="C198" s="39"/>
      <c r="D198" s="50"/>
      <c r="E198" s="48"/>
      <c r="F198" s="48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ht="18.75">
      <c r="A199" s="48"/>
      <c r="B199" s="39"/>
      <c r="C199" s="39"/>
      <c r="D199" s="50"/>
      <c r="E199" s="48"/>
      <c r="F199" s="48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ht="18.75">
      <c r="A200" s="48"/>
      <c r="B200" s="39"/>
      <c r="C200" s="39"/>
      <c r="D200" s="50"/>
      <c r="E200" s="48"/>
      <c r="F200" s="48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:19" ht="18.75">
      <c r="A201" s="48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ht="18.75">
      <c r="A202" s="48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ht="18.75">
      <c r="A203" s="48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ht="18.75">
      <c r="A204" s="48"/>
      <c r="B204" s="39"/>
      <c r="C204" s="39"/>
      <c r="D204" s="50"/>
      <c r="E204" s="48"/>
      <c r="F204" s="48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:19" ht="18.75">
      <c r="A205" s="48"/>
      <c r="B205" s="39"/>
      <c r="C205" s="39"/>
      <c r="D205" s="39"/>
      <c r="E205" s="48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ht="18.75">
      <c r="A206" s="48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ht="18.75">
      <c r="A207" s="48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ht="18.75">
      <c r="A208" s="48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:19" ht="18.75">
      <c r="A209" s="4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ht="18.75">
      <c r="A210" s="48"/>
      <c r="B210" s="39"/>
      <c r="C210" s="39"/>
      <c r="D210" s="50"/>
      <c r="E210" s="48"/>
      <c r="F210" s="48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ht="18.75">
      <c r="A211" s="48"/>
      <c r="B211" s="39"/>
      <c r="C211" s="39"/>
      <c r="D211" s="50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ht="18.75">
      <c r="A212" s="48"/>
      <c r="B212" s="39"/>
      <c r="C212" s="39"/>
      <c r="D212" s="50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:19" ht="18.75">
      <c r="A213" s="48"/>
      <c r="B213" s="39"/>
      <c r="C213" s="39"/>
      <c r="D213" s="50"/>
      <c r="E213" s="48"/>
      <c r="F213" s="39"/>
      <c r="G213" s="48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ht="18.75">
      <c r="A214" s="48"/>
      <c r="B214" s="39"/>
      <c r="C214" s="39"/>
      <c r="D214" s="50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ht="18.75">
      <c r="A215" s="48"/>
      <c r="B215" s="39"/>
      <c r="C215" s="39"/>
      <c r="D215" s="50"/>
      <c r="E215" s="48"/>
      <c r="F215" s="48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ht="18.75">
      <c r="A216" s="48"/>
      <c r="B216" s="39"/>
      <c r="C216" s="39"/>
      <c r="D216" s="50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:19" ht="18.75">
      <c r="A217" s="48"/>
      <c r="B217" s="39"/>
      <c r="C217" s="39"/>
      <c r="D217" s="50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:19" ht="18.75">
      <c r="A218" s="48"/>
      <c r="B218" s="39"/>
      <c r="C218" s="49"/>
      <c r="D218" s="50"/>
      <c r="E218" s="48"/>
      <c r="F218" s="48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:19" ht="18.75">
      <c r="A219" s="48"/>
      <c r="B219" s="39"/>
      <c r="C219" s="39"/>
      <c r="D219" s="50"/>
      <c r="E219" s="48"/>
      <c r="F219" s="48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ht="18.75">
      <c r="A220" s="48"/>
      <c r="B220" s="39"/>
      <c r="C220" s="39"/>
      <c r="D220" s="50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</row>
    <row r="221" spans="1:19" ht="18.75">
      <c r="A221" s="39"/>
      <c r="B221" s="39"/>
      <c r="C221" s="39"/>
      <c r="D221" s="50"/>
      <c r="E221" s="48"/>
      <c r="F221" s="48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</row>
    <row r="222" spans="1:19" ht="18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</row>
    <row r="223" spans="1:19" ht="18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</row>
    <row r="224" spans="1:19" ht="18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</row>
    <row r="225" spans="1:19" ht="18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</row>
    <row r="226" spans="1:19" ht="18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</row>
  </sheetData>
  <sheetProtection/>
  <mergeCells count="17">
    <mergeCell ref="C10:C13"/>
    <mergeCell ref="G96:I96"/>
    <mergeCell ref="J96:R96"/>
    <mergeCell ref="A118:R118"/>
    <mergeCell ref="A119:R119"/>
    <mergeCell ref="A120:R120"/>
    <mergeCell ref="B10:B12"/>
    <mergeCell ref="G123:I123"/>
    <mergeCell ref="J123:R123"/>
    <mergeCell ref="A95:D95"/>
    <mergeCell ref="A1:R1"/>
    <mergeCell ref="G6:I6"/>
    <mergeCell ref="A3:R3"/>
    <mergeCell ref="A2:R2"/>
    <mergeCell ref="J6:R6"/>
    <mergeCell ref="A94:D94"/>
    <mergeCell ref="B8:B9"/>
  </mergeCells>
  <printOptions horizontalCentered="1"/>
  <pageMargins left="0" right="0" top="0.8661417322834646" bottom="0.5118110236220472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view="pageLayout" workbookViewId="0" topLeftCell="A1">
      <selection activeCell="B7" sqref="B7"/>
    </sheetView>
  </sheetViews>
  <sheetFormatPr defaultColWidth="9.140625" defaultRowHeight="12.75"/>
  <cols>
    <col min="9" max="9" width="9.140625" style="0" customWidth="1"/>
  </cols>
  <sheetData>
    <row r="1" spans="1:9" s="510" customFormat="1" ht="45.75">
      <c r="A1" s="511" t="s">
        <v>485</v>
      </c>
      <c r="B1" s="511"/>
      <c r="C1" s="511"/>
      <c r="D1" s="511"/>
      <c r="E1" s="511"/>
      <c r="F1" s="511"/>
      <c r="G1" s="511"/>
      <c r="H1" s="511"/>
      <c r="I1" s="511"/>
    </row>
    <row r="2" spans="1:9" s="510" customFormat="1" ht="45.75">
      <c r="A2" s="512"/>
      <c r="B2" s="512"/>
      <c r="C2" s="512"/>
      <c r="D2" s="512"/>
      <c r="E2" s="512"/>
      <c r="F2" s="512"/>
      <c r="G2" s="512"/>
      <c r="H2" s="512"/>
      <c r="I2" s="512"/>
    </row>
    <row r="3" spans="1:9" s="510" customFormat="1" ht="45.75">
      <c r="A3" s="511" t="s">
        <v>486</v>
      </c>
      <c r="B3" s="511"/>
      <c r="C3" s="511"/>
      <c r="D3" s="511"/>
      <c r="E3" s="511"/>
      <c r="F3" s="511"/>
      <c r="G3" s="511"/>
      <c r="H3" s="511"/>
      <c r="I3" s="511"/>
    </row>
    <row r="4" spans="1:9" s="510" customFormat="1" ht="45.75">
      <c r="A4" s="512"/>
      <c r="B4" s="512"/>
      <c r="C4" s="512"/>
      <c r="D4" s="512"/>
      <c r="E4" s="512"/>
      <c r="F4" s="512"/>
      <c r="G4" s="512"/>
      <c r="H4" s="512"/>
      <c r="I4" s="512"/>
    </row>
    <row r="5" spans="1:9" s="510" customFormat="1" ht="45.75">
      <c r="A5" s="512"/>
      <c r="B5" s="512"/>
      <c r="C5" s="512"/>
      <c r="D5" s="512"/>
      <c r="E5" s="512"/>
      <c r="F5" s="512"/>
      <c r="G5" s="512"/>
      <c r="H5" s="512"/>
      <c r="I5" s="512"/>
    </row>
    <row r="6" spans="1:9" s="510" customFormat="1" ht="45.75">
      <c r="A6" s="513"/>
      <c r="B6" s="513"/>
      <c r="C6" s="513"/>
      <c r="D6" s="513"/>
      <c r="E6" s="513"/>
      <c r="F6" s="513"/>
      <c r="G6" s="513"/>
      <c r="H6" s="513"/>
      <c r="I6" s="513"/>
    </row>
    <row r="7" spans="1:9" s="510" customFormat="1" ht="45.75">
      <c r="A7" s="512"/>
      <c r="B7" s="512"/>
      <c r="C7" s="512"/>
      <c r="D7" s="512"/>
      <c r="E7" s="512"/>
      <c r="F7" s="512"/>
      <c r="G7" s="512"/>
      <c r="H7" s="512"/>
      <c r="I7" s="512"/>
    </row>
    <row r="8" spans="1:9" s="510" customFormat="1" ht="45.75">
      <c r="A8" s="512"/>
      <c r="B8" s="512"/>
      <c r="C8" s="512"/>
      <c r="D8" s="512"/>
      <c r="E8" s="512"/>
      <c r="F8" s="512"/>
      <c r="G8" s="512"/>
      <c r="H8" s="512"/>
      <c r="I8" s="512"/>
    </row>
    <row r="9" spans="1:9" s="510" customFormat="1" ht="45.75">
      <c r="A9" s="512"/>
      <c r="B9" s="512"/>
      <c r="C9" s="512"/>
      <c r="D9" s="512"/>
      <c r="E9" s="512"/>
      <c r="F9" s="512"/>
      <c r="G9" s="512"/>
      <c r="H9" s="512"/>
      <c r="I9" s="512"/>
    </row>
    <row r="10" spans="1:9" s="510" customFormat="1" ht="45.75">
      <c r="A10" s="512"/>
      <c r="B10" s="512"/>
      <c r="C10" s="512"/>
      <c r="D10" s="512"/>
      <c r="E10" s="512"/>
      <c r="F10" s="512" t="s">
        <v>379</v>
      </c>
      <c r="G10" s="512"/>
      <c r="H10" s="512"/>
      <c r="I10" s="512"/>
    </row>
    <row r="11" spans="1:9" s="510" customFormat="1" ht="45.75">
      <c r="A11" s="512"/>
      <c r="B11" s="512"/>
      <c r="C11" s="512"/>
      <c r="D11" s="512"/>
      <c r="E11" s="512"/>
      <c r="F11" s="512"/>
      <c r="G11" s="512"/>
      <c r="H11" s="512"/>
      <c r="I11" s="512"/>
    </row>
    <row r="12" spans="1:9" s="510" customFormat="1" ht="45.75">
      <c r="A12" s="512"/>
      <c r="B12" s="512"/>
      <c r="C12" s="512"/>
      <c r="D12" s="512"/>
      <c r="E12" s="512"/>
      <c r="F12" s="512"/>
      <c r="G12" s="512"/>
      <c r="H12" s="512"/>
      <c r="I12" s="512"/>
    </row>
    <row r="13" spans="1:9" s="510" customFormat="1" ht="45.75">
      <c r="A13" s="514" t="s">
        <v>487</v>
      </c>
      <c r="B13" s="514"/>
      <c r="C13" s="514"/>
      <c r="D13" s="514"/>
      <c r="E13" s="514"/>
      <c r="F13" s="514"/>
      <c r="G13" s="514"/>
      <c r="H13" s="514"/>
      <c r="I13" s="514"/>
    </row>
    <row r="14" spans="1:9" s="510" customFormat="1" ht="45.75">
      <c r="A14" s="511" t="s">
        <v>488</v>
      </c>
      <c r="B14" s="511"/>
      <c r="C14" s="511"/>
      <c r="D14" s="511"/>
      <c r="E14" s="511"/>
      <c r="F14" s="511"/>
      <c r="G14" s="511"/>
      <c r="H14" s="511"/>
      <c r="I14" s="511"/>
    </row>
    <row r="15" spans="1:9" s="2" customFormat="1" ht="20.25">
      <c r="A15" s="515"/>
      <c r="B15" s="515"/>
      <c r="C15" s="515"/>
      <c r="D15" s="515"/>
      <c r="E15" s="515"/>
      <c r="F15" s="515"/>
      <c r="G15" s="515"/>
      <c r="H15" s="515"/>
      <c r="I15" s="515"/>
    </row>
    <row r="16" spans="1:9" s="2" customFormat="1" ht="20.25">
      <c r="A16" s="515"/>
      <c r="B16" s="515"/>
      <c r="C16" s="515"/>
      <c r="D16" s="515"/>
      <c r="E16" s="515"/>
      <c r="F16" s="515"/>
      <c r="G16" s="515"/>
      <c r="H16" s="515"/>
      <c r="I16" s="515"/>
    </row>
    <row r="17" s="2" customFormat="1" ht="20.25"/>
    <row r="18" s="2" customFormat="1" ht="20.25"/>
    <row r="19" spans="6:9" s="2" customFormat="1" ht="20.25">
      <c r="F19" s="444" t="s">
        <v>489</v>
      </c>
      <c r="G19" s="444"/>
      <c r="H19" s="444"/>
      <c r="I19" s="444"/>
    </row>
    <row r="20" spans="1:9" s="2" customFormat="1" ht="26.25">
      <c r="A20" s="517" t="s">
        <v>490</v>
      </c>
      <c r="B20" s="517"/>
      <c r="C20" s="517"/>
      <c r="D20" s="517"/>
      <c r="E20" s="517"/>
      <c r="F20" s="517"/>
      <c r="G20" s="517"/>
      <c r="H20" s="517"/>
      <c r="I20" s="517"/>
    </row>
    <row r="21" s="2" customFormat="1" ht="20.25"/>
    <row r="22" s="2" customFormat="1" ht="20.25"/>
    <row r="23" s="2" customFormat="1" ht="20.25"/>
    <row r="24" s="2" customFormat="1" ht="20.25"/>
    <row r="25" s="2" customFormat="1" ht="20.25"/>
    <row r="26" s="2" customFormat="1" ht="20.25"/>
    <row r="27" s="2" customFormat="1" ht="20.25"/>
    <row r="28" s="2" customFormat="1" ht="20.25"/>
    <row r="29" s="2" customFormat="1" ht="20.25"/>
    <row r="30" s="2" customFormat="1" ht="20.25"/>
    <row r="31" s="2" customFormat="1" ht="20.25"/>
    <row r="32" s="2" customFormat="1" ht="20.25"/>
    <row r="33" s="2" customFormat="1" ht="20.25"/>
    <row r="34" s="2" customFormat="1" ht="20.25"/>
    <row r="35" s="2" customFormat="1" ht="20.25"/>
    <row r="36" s="2" customFormat="1" ht="20.25"/>
    <row r="37" s="2" customFormat="1" ht="20.25"/>
    <row r="38" s="2" customFormat="1" ht="20.25"/>
    <row r="39" s="2" customFormat="1" ht="20.25"/>
    <row r="40" s="2" customFormat="1" ht="20.25"/>
    <row r="41" s="2" customFormat="1" ht="20.25"/>
    <row r="42" s="2" customFormat="1" ht="20.25"/>
    <row r="43" s="2" customFormat="1" ht="20.25"/>
    <row r="44" s="2" customFormat="1" ht="20.25"/>
    <row r="45" s="2" customFormat="1" ht="20.25"/>
    <row r="46" s="2" customFormat="1" ht="20.25"/>
    <row r="47" s="2" customFormat="1" ht="20.25"/>
    <row r="48" s="2" customFormat="1" ht="20.25"/>
    <row r="49" s="2" customFormat="1" ht="20.25"/>
    <row r="50" s="2" customFormat="1" ht="20.25"/>
    <row r="51" s="2" customFormat="1" ht="20.25"/>
    <row r="52" s="2" customFormat="1" ht="20.25"/>
    <row r="53" s="2" customFormat="1" ht="20.25"/>
    <row r="54" s="2" customFormat="1" ht="20.25"/>
    <row r="55" s="2" customFormat="1" ht="20.25"/>
    <row r="56" s="2" customFormat="1" ht="20.25"/>
    <row r="57" s="2" customFormat="1" ht="20.25"/>
    <row r="58" s="516" customFormat="1" ht="20.25"/>
    <row r="59" s="516" customFormat="1" ht="20.25"/>
    <row r="60" s="516" customFormat="1" ht="20.25"/>
    <row r="61" s="516" customFormat="1" ht="20.25"/>
    <row r="62" s="516" customFormat="1" ht="20.25"/>
    <row r="63" s="516" customFormat="1" ht="20.25"/>
    <row r="64" s="516" customFormat="1" ht="20.25"/>
    <row r="65" s="516" customFormat="1" ht="20.25"/>
    <row r="66" s="516" customFormat="1" ht="20.25"/>
    <row r="67" s="516" customFormat="1" ht="20.25"/>
    <row r="68" s="516" customFormat="1" ht="20.25"/>
    <row r="69" s="516" customFormat="1" ht="20.25"/>
    <row r="70" s="516" customFormat="1" ht="20.25"/>
    <row r="71" s="516" customFormat="1" ht="20.25"/>
    <row r="72" s="516" customFormat="1" ht="20.25"/>
    <row r="73" s="516" customFormat="1" ht="20.25"/>
    <row r="74" s="516" customFormat="1" ht="20.25"/>
    <row r="75" s="516" customFormat="1" ht="20.25"/>
    <row r="76" s="516" customFormat="1" ht="20.25"/>
    <row r="77" s="516" customFormat="1" ht="20.25"/>
    <row r="78" s="516" customFormat="1" ht="20.25"/>
    <row r="79" s="516" customFormat="1" ht="20.25"/>
    <row r="80" s="516" customFormat="1" ht="20.25"/>
    <row r="81" s="516" customFormat="1" ht="20.25"/>
    <row r="82" s="516" customFormat="1" ht="20.25"/>
    <row r="83" s="516" customFormat="1" ht="20.25"/>
    <row r="84" s="516" customFormat="1" ht="20.25"/>
    <row r="85" s="516" customFormat="1" ht="20.25"/>
    <row r="86" s="516" customFormat="1" ht="20.25"/>
    <row r="87" s="516" customFormat="1" ht="20.25"/>
    <row r="88" s="516" customFormat="1" ht="20.25"/>
    <row r="89" s="516" customFormat="1" ht="20.25"/>
    <row r="90" s="516" customFormat="1" ht="20.25"/>
    <row r="91" s="516" customFormat="1" ht="20.25"/>
    <row r="92" s="516" customFormat="1" ht="20.25"/>
    <row r="93" s="516" customFormat="1" ht="20.25"/>
    <row r="94" s="516" customFormat="1" ht="20.25"/>
    <row r="95" s="516" customFormat="1" ht="20.25"/>
    <row r="96" s="516" customFormat="1" ht="20.25"/>
    <row r="97" s="516" customFormat="1" ht="20.25"/>
    <row r="98" s="516" customFormat="1" ht="20.25"/>
    <row r="99" s="516" customFormat="1" ht="20.25"/>
    <row r="100" s="516" customFormat="1" ht="20.25"/>
    <row r="101" s="516" customFormat="1" ht="20.25"/>
    <row r="102" s="516" customFormat="1" ht="20.25"/>
    <row r="103" s="516" customFormat="1" ht="20.25"/>
    <row r="104" s="516" customFormat="1" ht="20.25"/>
    <row r="105" s="516" customFormat="1" ht="20.25"/>
    <row r="106" s="516" customFormat="1" ht="20.25"/>
    <row r="107" s="516" customFormat="1" ht="20.25"/>
    <row r="108" s="516" customFormat="1" ht="20.25"/>
    <row r="109" s="516" customFormat="1" ht="20.25"/>
    <row r="110" s="516" customFormat="1" ht="20.25"/>
    <row r="111" s="516" customFormat="1" ht="20.25"/>
    <row r="112" s="516" customFormat="1" ht="20.25"/>
    <row r="113" s="516" customFormat="1" ht="20.25"/>
    <row r="114" s="516" customFormat="1" ht="20.25"/>
    <row r="115" s="516" customFormat="1" ht="20.25"/>
    <row r="116" s="516" customFormat="1" ht="20.25"/>
    <row r="117" s="516" customFormat="1" ht="20.25"/>
    <row r="118" s="516" customFormat="1" ht="20.25"/>
    <row r="119" s="516" customFormat="1" ht="20.25"/>
    <row r="120" s="516" customFormat="1" ht="20.25"/>
    <row r="121" s="516" customFormat="1" ht="20.25"/>
    <row r="122" s="516" customFormat="1" ht="20.25"/>
    <row r="123" s="516" customFormat="1" ht="20.25"/>
    <row r="124" s="516" customFormat="1" ht="20.25"/>
    <row r="125" s="516" customFormat="1" ht="20.25"/>
    <row r="126" s="516" customFormat="1" ht="20.25"/>
    <row r="127" s="516" customFormat="1" ht="20.25"/>
    <row r="128" s="516" customFormat="1" ht="20.25"/>
    <row r="129" s="516" customFormat="1" ht="20.25"/>
    <row r="130" s="516" customFormat="1" ht="20.25"/>
    <row r="131" s="516" customFormat="1" ht="20.25"/>
    <row r="132" s="516" customFormat="1" ht="20.25"/>
    <row r="133" s="516" customFormat="1" ht="20.25"/>
    <row r="134" s="516" customFormat="1" ht="20.25"/>
    <row r="135" s="516" customFormat="1" ht="20.25"/>
    <row r="136" s="516" customFormat="1" ht="20.25"/>
    <row r="137" s="516" customFormat="1" ht="20.25"/>
    <row r="138" s="516" customFormat="1" ht="20.25"/>
    <row r="139" s="516" customFormat="1" ht="20.25"/>
    <row r="140" s="516" customFormat="1" ht="20.25"/>
    <row r="141" s="516" customFormat="1" ht="20.25"/>
    <row r="142" s="516" customFormat="1" ht="20.25"/>
    <row r="143" s="516" customFormat="1" ht="20.25"/>
    <row r="144" s="516" customFormat="1" ht="20.25"/>
    <row r="145" s="516" customFormat="1" ht="20.25"/>
    <row r="146" s="516" customFormat="1" ht="20.25"/>
    <row r="147" s="516" customFormat="1" ht="20.25"/>
  </sheetData>
  <sheetProtection/>
  <mergeCells count="6">
    <mergeCell ref="F19:I19"/>
    <mergeCell ref="A20:I20"/>
    <mergeCell ref="A1:I1"/>
    <mergeCell ref="A3:I3"/>
    <mergeCell ref="A13:I13"/>
    <mergeCell ref="A14:I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view="pageBreakPreview" zoomScale="90" zoomScaleSheetLayoutView="90" zoomScalePageLayoutView="0" workbookViewId="0" topLeftCell="A97">
      <selection activeCell="C25" sqref="C25"/>
    </sheetView>
  </sheetViews>
  <sheetFormatPr defaultColWidth="9.140625" defaultRowHeight="12.75"/>
  <cols>
    <col min="1" max="1" width="66.8515625" style="1" customWidth="1"/>
    <col min="2" max="2" width="12.8515625" style="1" customWidth="1"/>
    <col min="3" max="3" width="14.8515625" style="1" customWidth="1"/>
    <col min="4" max="4" width="16.421875" style="1" customWidth="1"/>
    <col min="5" max="5" width="15.7109375" style="1" customWidth="1"/>
    <col min="6" max="6" width="15.00390625" style="1" customWidth="1"/>
    <col min="7" max="16384" width="9.140625" style="1" customWidth="1"/>
  </cols>
  <sheetData>
    <row r="1" ht="22.5">
      <c r="F1" s="365" t="s">
        <v>316</v>
      </c>
    </row>
    <row r="3" spans="1:6" ht="22.5">
      <c r="A3" s="458" t="s">
        <v>0</v>
      </c>
      <c r="B3" s="458"/>
      <c r="C3" s="458"/>
      <c r="D3" s="458"/>
      <c r="E3" s="458"/>
      <c r="F3" s="458"/>
    </row>
    <row r="4" spans="1:6" ht="22.5">
      <c r="A4" s="458" t="s">
        <v>389</v>
      </c>
      <c r="B4" s="458"/>
      <c r="C4" s="458"/>
      <c r="D4" s="458"/>
      <c r="E4" s="458"/>
      <c r="F4" s="458"/>
    </row>
    <row r="5" spans="1:6" ht="22.5">
      <c r="A5" s="458" t="s">
        <v>191</v>
      </c>
      <c r="B5" s="458"/>
      <c r="C5" s="458"/>
      <c r="D5" s="458"/>
      <c r="E5" s="458"/>
      <c r="F5" s="458"/>
    </row>
    <row r="6" spans="1:6" ht="22.5">
      <c r="A6" s="364"/>
      <c r="B6" s="364"/>
      <c r="C6" s="364"/>
      <c r="D6" s="364"/>
      <c r="E6" s="364"/>
      <c r="F6" s="364"/>
    </row>
    <row r="7" spans="1:6" s="2" customFormat="1" ht="20.25">
      <c r="A7" s="107" t="s">
        <v>272</v>
      </c>
      <c r="B7" s="107" t="s">
        <v>2</v>
      </c>
      <c r="C7" s="107" t="s">
        <v>4</v>
      </c>
      <c r="D7" s="107" t="s">
        <v>47</v>
      </c>
      <c r="E7" s="107" t="s">
        <v>4</v>
      </c>
      <c r="F7" s="456" t="s">
        <v>318</v>
      </c>
    </row>
    <row r="8" spans="1:6" s="2" customFormat="1" ht="20.25">
      <c r="A8" s="108"/>
      <c r="B8" s="197" t="s">
        <v>3</v>
      </c>
      <c r="C8" s="197" t="s">
        <v>5</v>
      </c>
      <c r="D8" s="197" t="s">
        <v>15</v>
      </c>
      <c r="E8" s="197" t="s">
        <v>6</v>
      </c>
      <c r="F8" s="457"/>
    </row>
    <row r="9" spans="1:6" s="356" customFormat="1" ht="20.25">
      <c r="A9" s="371" t="s">
        <v>48</v>
      </c>
      <c r="B9" s="372"/>
      <c r="C9" s="372"/>
      <c r="D9" s="372"/>
      <c r="E9" s="372"/>
      <c r="F9" s="372"/>
    </row>
    <row r="10" spans="1:6" s="356" customFormat="1" ht="20.25">
      <c r="A10" s="373" t="s">
        <v>265</v>
      </c>
      <c r="B10" s="374">
        <v>9</v>
      </c>
      <c r="C10" s="375">
        <f>B10*100/B115</f>
        <v>19.565217391304348</v>
      </c>
      <c r="D10" s="376">
        <f>'ยุทธศาสตร์ 1'!D64</f>
        <v>5407000</v>
      </c>
      <c r="E10" s="377">
        <f>D10*100/D115</f>
        <v>13.153477509913154</v>
      </c>
      <c r="F10" s="374" t="s">
        <v>36</v>
      </c>
    </row>
    <row r="11" spans="1:6" s="356" customFormat="1" ht="20.25">
      <c r="A11" s="373"/>
      <c r="B11" s="374"/>
      <c r="C11" s="375"/>
      <c r="D11" s="376"/>
      <c r="E11" s="377"/>
      <c r="F11" s="374"/>
    </row>
    <row r="12" spans="1:6" s="356" customFormat="1" ht="20.25">
      <c r="A12" s="373" t="s">
        <v>264</v>
      </c>
      <c r="B12" s="374">
        <v>1</v>
      </c>
      <c r="C12" s="375">
        <f>B12*100/B115</f>
        <v>2.1739130434782608</v>
      </c>
      <c r="D12" s="378">
        <f>'ยุทธศาสตร์ 1'!D80</f>
        <v>200000</v>
      </c>
      <c r="E12" s="377">
        <f>D12*100/D115</f>
        <v>0.48653514000048653</v>
      </c>
      <c r="F12" s="374" t="s">
        <v>36</v>
      </c>
    </row>
    <row r="13" spans="1:6" s="356" customFormat="1" ht="20.25">
      <c r="A13" s="379"/>
      <c r="B13" s="380"/>
      <c r="C13" s="381"/>
      <c r="D13" s="382"/>
      <c r="E13" s="383"/>
      <c r="F13" s="381"/>
    </row>
    <row r="14" spans="1:6" s="389" customFormat="1" ht="21" thickBot="1">
      <c r="A14" s="384" t="s">
        <v>8</v>
      </c>
      <c r="B14" s="385">
        <f>SUM(B10:B13)</f>
        <v>10</v>
      </c>
      <c r="C14" s="386">
        <f>SUM(C10:C12)</f>
        <v>21.73913043478261</v>
      </c>
      <c r="D14" s="387">
        <f>SUM(D10:D13)</f>
        <v>5607000</v>
      </c>
      <c r="E14" s="386">
        <f>SUM(E10:E13)</f>
        <v>13.64001264991364</v>
      </c>
      <c r="F14" s="388"/>
    </row>
    <row r="15" spans="1:6" s="2" customFormat="1" ht="21" thickTop="1">
      <c r="A15" s="6"/>
      <c r="B15" s="3"/>
      <c r="C15" s="3"/>
      <c r="D15" s="4"/>
      <c r="E15" s="3"/>
      <c r="F15" s="5"/>
    </row>
    <row r="16" spans="1:6" s="2" customFormat="1" ht="20.25">
      <c r="A16" s="6"/>
      <c r="B16" s="3"/>
      <c r="C16" s="3"/>
      <c r="D16" s="4"/>
      <c r="E16" s="3"/>
      <c r="F16" s="5"/>
    </row>
    <row r="17" spans="1:6" s="2" customFormat="1" ht="20.25">
      <c r="A17" s="6"/>
      <c r="B17" s="3"/>
      <c r="C17" s="3"/>
      <c r="D17" s="4"/>
      <c r="E17" s="3"/>
      <c r="F17" s="5"/>
    </row>
    <row r="18" spans="1:6" s="2" customFormat="1" ht="20.25">
      <c r="A18" s="6"/>
      <c r="B18" s="3"/>
      <c r="C18" s="3"/>
      <c r="D18" s="4"/>
      <c r="E18" s="3"/>
      <c r="F18" s="5"/>
    </row>
    <row r="19" spans="1:6" s="2" customFormat="1" ht="20.25">
      <c r="A19" s="6"/>
      <c r="B19" s="3"/>
      <c r="C19" s="3"/>
      <c r="D19" s="4"/>
      <c r="E19" s="3"/>
      <c r="F19" s="5"/>
    </row>
    <row r="20" spans="1:6" s="2" customFormat="1" ht="20.25">
      <c r="A20" s="6"/>
      <c r="B20" s="3"/>
      <c r="C20" s="3"/>
      <c r="D20" s="4"/>
      <c r="E20" s="3"/>
      <c r="F20" s="5"/>
    </row>
    <row r="21" spans="1:6" s="2" customFormat="1" ht="20.25">
      <c r="A21" s="6"/>
      <c r="B21" s="3"/>
      <c r="C21" s="3"/>
      <c r="D21" s="4"/>
      <c r="E21" s="3"/>
      <c r="F21" s="5"/>
    </row>
    <row r="22" spans="1:6" s="2" customFormat="1" ht="20.25">
      <c r="A22" s="6"/>
      <c r="B22" s="3"/>
      <c r="C22" s="3"/>
      <c r="D22" s="4"/>
      <c r="E22" s="3"/>
      <c r="F22" s="5"/>
    </row>
    <row r="23" spans="1:6" s="2" customFormat="1" ht="21" customHeight="1">
      <c r="A23" s="6"/>
      <c r="B23" s="3"/>
      <c r="C23" s="3"/>
      <c r="D23" s="4"/>
      <c r="E23" s="3"/>
      <c r="F23" s="5"/>
    </row>
    <row r="24" spans="1:6" s="2" customFormat="1" ht="20.25">
      <c r="A24" s="6"/>
      <c r="B24" s="3"/>
      <c r="C24" s="3"/>
      <c r="D24" s="4"/>
      <c r="E24" s="3"/>
      <c r="F24" s="5"/>
    </row>
    <row r="25" spans="1:6" s="2" customFormat="1" ht="20.25">
      <c r="A25" s="6"/>
      <c r="B25" s="3"/>
      <c r="C25" s="3"/>
      <c r="D25" s="4"/>
      <c r="E25" s="3"/>
      <c r="F25" s="213">
        <v>5</v>
      </c>
    </row>
    <row r="26" spans="1:6" s="2" customFormat="1" ht="20.25">
      <c r="A26" s="6"/>
      <c r="B26" s="3"/>
      <c r="C26" s="3"/>
      <c r="D26" s="4"/>
      <c r="E26" s="3"/>
      <c r="F26" s="365" t="s">
        <v>316</v>
      </c>
    </row>
    <row r="27" spans="1:5" s="2" customFormat="1" ht="20.25">
      <c r="A27" s="6"/>
      <c r="B27" s="3"/>
      <c r="C27" s="3"/>
      <c r="D27" s="4"/>
      <c r="E27" s="3"/>
    </row>
    <row r="28" spans="1:6" s="390" customFormat="1" ht="22.5">
      <c r="A28" s="458" t="s">
        <v>0</v>
      </c>
      <c r="B28" s="458"/>
      <c r="C28" s="458"/>
      <c r="D28" s="458"/>
      <c r="E28" s="458"/>
      <c r="F28" s="458"/>
    </row>
    <row r="29" spans="1:6" s="390" customFormat="1" ht="22.5">
      <c r="A29" s="458" t="s">
        <v>389</v>
      </c>
      <c r="B29" s="458"/>
      <c r="C29" s="458"/>
      <c r="D29" s="458"/>
      <c r="E29" s="458"/>
      <c r="F29" s="458"/>
    </row>
    <row r="30" spans="1:6" s="390" customFormat="1" ht="22.5">
      <c r="A30" s="458" t="s">
        <v>191</v>
      </c>
      <c r="B30" s="458"/>
      <c r="C30" s="458"/>
      <c r="D30" s="458"/>
      <c r="E30" s="458"/>
      <c r="F30" s="458"/>
    </row>
    <row r="31" spans="1:6" s="356" customFormat="1" ht="20.25">
      <c r="A31" s="391"/>
      <c r="B31" s="392"/>
      <c r="C31" s="392"/>
      <c r="D31" s="393"/>
      <c r="E31" s="392"/>
      <c r="F31" s="394"/>
    </row>
    <row r="32" spans="1:6" s="407" customFormat="1" ht="20.25">
      <c r="A32" s="107" t="s">
        <v>272</v>
      </c>
      <c r="B32" s="107" t="s">
        <v>2</v>
      </c>
      <c r="C32" s="107" t="s">
        <v>4</v>
      </c>
      <c r="D32" s="107" t="s">
        <v>47</v>
      </c>
      <c r="E32" s="107" t="s">
        <v>4</v>
      </c>
      <c r="F32" s="456" t="s">
        <v>318</v>
      </c>
    </row>
    <row r="33" spans="1:6" s="408" customFormat="1" ht="20.25">
      <c r="A33" s="197"/>
      <c r="B33" s="197" t="s">
        <v>3</v>
      </c>
      <c r="C33" s="197" t="s">
        <v>5</v>
      </c>
      <c r="D33" s="197" t="s">
        <v>15</v>
      </c>
      <c r="E33" s="197" t="s">
        <v>6</v>
      </c>
      <c r="F33" s="457"/>
    </row>
    <row r="34" spans="1:6" s="390" customFormat="1" ht="22.5">
      <c r="A34" s="395" t="s">
        <v>53</v>
      </c>
      <c r="B34" s="396"/>
      <c r="C34" s="396"/>
      <c r="D34" s="396"/>
      <c r="E34" s="396"/>
      <c r="F34" s="396"/>
    </row>
    <row r="35" spans="1:6" s="390" customFormat="1" ht="22.5">
      <c r="A35" s="396" t="s">
        <v>367</v>
      </c>
      <c r="B35" s="397">
        <v>0</v>
      </c>
      <c r="C35" s="375">
        <f>B35*100/B115</f>
        <v>0</v>
      </c>
      <c r="D35" s="398">
        <v>0</v>
      </c>
      <c r="E35" s="377">
        <f>D35*100/D115</f>
        <v>0</v>
      </c>
      <c r="F35" s="374" t="s">
        <v>36</v>
      </c>
    </row>
    <row r="36" spans="1:6" s="390" customFormat="1" ht="22.5">
      <c r="A36" s="396"/>
      <c r="B36" s="396"/>
      <c r="C36" s="399"/>
      <c r="D36" s="400"/>
      <c r="E36" s="396"/>
      <c r="F36" s="396"/>
    </row>
    <row r="37" spans="1:6" s="390" customFormat="1" ht="22.5">
      <c r="A37" s="396"/>
      <c r="B37" s="215"/>
      <c r="C37" s="401"/>
      <c r="D37" s="402"/>
      <c r="E37" s="215"/>
      <c r="F37" s="215"/>
    </row>
    <row r="38" spans="1:6" s="406" customFormat="1" ht="23.25" thickBot="1">
      <c r="A38" s="384" t="s">
        <v>8</v>
      </c>
      <c r="B38" s="403">
        <f>SUM(B35:B37)</f>
        <v>0</v>
      </c>
      <c r="C38" s="404">
        <f>SUM(C35:C37)</f>
        <v>0</v>
      </c>
      <c r="D38" s="405">
        <f>SUM(D35:D37)</f>
        <v>0</v>
      </c>
      <c r="E38" s="404">
        <f>SUM(E35:E37)</f>
        <v>0</v>
      </c>
      <c r="F38" s="388"/>
    </row>
    <row r="39" spans="1:6" ht="23.25" thickTop="1">
      <c r="A39" s="8"/>
      <c r="B39" s="3"/>
      <c r="C39" s="3"/>
      <c r="D39" s="4"/>
      <c r="E39" s="3"/>
      <c r="F39" s="5"/>
    </row>
    <row r="40" spans="1:6" ht="22.5">
      <c r="A40" s="6"/>
      <c r="B40" s="3"/>
      <c r="C40" s="3"/>
      <c r="D40" s="4"/>
      <c r="E40" s="3"/>
      <c r="F40" s="5"/>
    </row>
    <row r="41" spans="1:6" ht="22.5">
      <c r="A41" s="6"/>
      <c r="B41" s="3"/>
      <c r="C41" s="3"/>
      <c r="D41" s="4"/>
      <c r="E41" s="3"/>
      <c r="F41" s="5"/>
    </row>
    <row r="42" spans="1:6" ht="22.5">
      <c r="A42" s="6"/>
      <c r="B42" s="3"/>
      <c r="C42" s="3"/>
      <c r="D42" s="4"/>
      <c r="E42" s="3"/>
      <c r="F42" s="5"/>
    </row>
    <row r="43" spans="1:6" ht="22.5">
      <c r="A43" s="6"/>
      <c r="B43" s="3"/>
      <c r="C43" s="3"/>
      <c r="D43" s="4"/>
      <c r="E43" s="3"/>
      <c r="F43" s="5"/>
    </row>
    <row r="44" spans="1:6" ht="22.5">
      <c r="A44" s="6"/>
      <c r="B44" s="3"/>
      <c r="C44" s="3"/>
      <c r="D44" s="4"/>
      <c r="E44" s="3"/>
      <c r="F44" s="5"/>
    </row>
    <row r="45" spans="1:6" ht="22.5">
      <c r="A45" s="6"/>
      <c r="B45" s="3"/>
      <c r="C45" s="3"/>
      <c r="D45" s="4"/>
      <c r="E45" s="3"/>
      <c r="F45" s="5"/>
    </row>
    <row r="46" spans="1:6" ht="22.5">
      <c r="A46" s="6"/>
      <c r="B46" s="3"/>
      <c r="C46" s="3"/>
      <c r="D46" s="4"/>
      <c r="E46" s="3"/>
      <c r="F46" s="5"/>
    </row>
    <row r="47" spans="1:6" ht="22.5">
      <c r="A47" s="6"/>
      <c r="B47" s="3"/>
      <c r="C47" s="3"/>
      <c r="D47" s="4"/>
      <c r="E47" s="3"/>
      <c r="F47" s="5"/>
    </row>
    <row r="48" spans="1:6" ht="22.5">
      <c r="A48" s="6"/>
      <c r="B48" s="3"/>
      <c r="C48" s="3"/>
      <c r="D48" s="4"/>
      <c r="E48" s="3"/>
      <c r="F48" s="48">
        <v>6</v>
      </c>
    </row>
    <row r="49" spans="1:6" ht="22.5">
      <c r="A49" s="6"/>
      <c r="B49" s="3"/>
      <c r="C49" s="3"/>
      <c r="D49" s="4"/>
      <c r="F49" s="365" t="s">
        <v>316</v>
      </c>
    </row>
    <row r="50" spans="1:6" s="390" customFormat="1" ht="22.5">
      <c r="A50" s="458" t="s">
        <v>0</v>
      </c>
      <c r="B50" s="458"/>
      <c r="C50" s="458"/>
      <c r="D50" s="458"/>
      <c r="E50" s="458"/>
      <c r="F50" s="458"/>
    </row>
    <row r="51" spans="1:6" s="390" customFormat="1" ht="22.5">
      <c r="A51" s="458" t="s">
        <v>389</v>
      </c>
      <c r="B51" s="458"/>
      <c r="C51" s="458"/>
      <c r="D51" s="458"/>
      <c r="E51" s="458"/>
      <c r="F51" s="458"/>
    </row>
    <row r="52" spans="1:6" s="390" customFormat="1" ht="22.5">
      <c r="A52" s="458" t="s">
        <v>191</v>
      </c>
      <c r="B52" s="458"/>
      <c r="C52" s="458"/>
      <c r="D52" s="458"/>
      <c r="E52" s="458"/>
      <c r="F52" s="458"/>
    </row>
    <row r="53" spans="1:6" ht="22.5">
      <c r="A53" s="107" t="s">
        <v>272</v>
      </c>
      <c r="B53" s="107" t="s">
        <v>2</v>
      </c>
      <c r="C53" s="107" t="s">
        <v>4</v>
      </c>
      <c r="D53" s="107" t="s">
        <v>47</v>
      </c>
      <c r="E53" s="107" t="s">
        <v>4</v>
      </c>
      <c r="F53" s="456" t="s">
        <v>318</v>
      </c>
    </row>
    <row r="54" spans="1:6" s="409" customFormat="1" ht="22.5">
      <c r="A54" s="197"/>
      <c r="B54" s="197" t="s">
        <v>3</v>
      </c>
      <c r="C54" s="197" t="s">
        <v>5</v>
      </c>
      <c r="D54" s="197" t="s">
        <v>15</v>
      </c>
      <c r="E54" s="197" t="s">
        <v>6</v>
      </c>
      <c r="F54" s="457"/>
    </row>
    <row r="55" spans="1:6" s="390" customFormat="1" ht="22.5">
      <c r="A55" s="395" t="s">
        <v>55</v>
      </c>
      <c r="B55" s="396"/>
      <c r="C55" s="396"/>
      <c r="D55" s="396"/>
      <c r="E55" s="396"/>
      <c r="F55" s="374"/>
    </row>
    <row r="56" spans="1:6" s="390" customFormat="1" ht="22.5">
      <c r="A56" s="396" t="s">
        <v>267</v>
      </c>
      <c r="B56" s="397">
        <v>1</v>
      </c>
      <c r="C56" s="375">
        <f>B56*100/B115</f>
        <v>2.1739130434782608</v>
      </c>
      <c r="D56" s="165">
        <f>3!D10</f>
        <v>10000</v>
      </c>
      <c r="E56" s="377">
        <f>D56*100/D115</f>
        <v>0.024326757000024325</v>
      </c>
      <c r="F56" s="374" t="s">
        <v>36</v>
      </c>
    </row>
    <row r="57" spans="1:6" s="390" customFormat="1" ht="22.5">
      <c r="A57" s="396"/>
      <c r="B57" s="396"/>
      <c r="C57" s="399"/>
      <c r="D57" s="165"/>
      <c r="E57" s="396"/>
      <c r="F57" s="396"/>
    </row>
    <row r="58" spans="1:6" s="390" customFormat="1" ht="22.5">
      <c r="A58" s="399" t="s">
        <v>331</v>
      </c>
      <c r="B58" s="374">
        <v>3</v>
      </c>
      <c r="C58" s="375">
        <f>B58*100/B115</f>
        <v>6.521739130434782</v>
      </c>
      <c r="D58" s="165">
        <f>3!D43</f>
        <v>345000</v>
      </c>
      <c r="E58" s="377">
        <f>D58*100/D115</f>
        <v>0.8392731165008392</v>
      </c>
      <c r="F58" s="374" t="s">
        <v>36</v>
      </c>
    </row>
    <row r="59" spans="1:6" s="390" customFormat="1" ht="22.5">
      <c r="A59" s="399"/>
      <c r="B59" s="374"/>
      <c r="C59" s="375"/>
      <c r="D59" s="164"/>
      <c r="E59" s="374"/>
      <c r="F59" s="374"/>
    </row>
    <row r="60" spans="1:6" s="390" customFormat="1" ht="22.5">
      <c r="A60" s="410" t="s">
        <v>297</v>
      </c>
      <c r="B60" s="374">
        <v>1</v>
      </c>
      <c r="C60" s="375">
        <f>B60*100/B115</f>
        <v>2.1739130434782608</v>
      </c>
      <c r="D60" s="164">
        <f>3!D64</f>
        <v>10000</v>
      </c>
      <c r="E60" s="377">
        <f>D60*100/D115</f>
        <v>0.024326757000024325</v>
      </c>
      <c r="F60" s="374" t="s">
        <v>36</v>
      </c>
    </row>
    <row r="61" spans="1:6" s="390" customFormat="1" ht="22.5">
      <c r="A61" s="399"/>
      <c r="B61" s="374"/>
      <c r="C61" s="374"/>
      <c r="D61" s="164"/>
      <c r="E61" s="374"/>
      <c r="F61" s="397"/>
    </row>
    <row r="62" spans="1:6" s="390" customFormat="1" ht="22.5">
      <c r="A62" s="399" t="s">
        <v>330</v>
      </c>
      <c r="B62" s="374">
        <v>1</v>
      </c>
      <c r="C62" s="375">
        <f>B62*100/B115</f>
        <v>2.1739130434782608</v>
      </c>
      <c r="D62" s="164">
        <f>3!D89</f>
        <v>10000</v>
      </c>
      <c r="E62" s="377">
        <f>D62*100/D115</f>
        <v>0.024326757000024325</v>
      </c>
      <c r="F62" s="374" t="s">
        <v>36</v>
      </c>
    </row>
    <row r="63" spans="1:6" s="390" customFormat="1" ht="22.5">
      <c r="A63" s="401"/>
      <c r="B63" s="411"/>
      <c r="C63" s="374"/>
      <c r="D63" s="164"/>
      <c r="E63" s="411"/>
      <c r="F63" s="397"/>
    </row>
    <row r="64" spans="1:6" s="390" customFormat="1" ht="22.5">
      <c r="A64" s="399" t="s">
        <v>337</v>
      </c>
      <c r="B64" s="411">
        <v>8</v>
      </c>
      <c r="C64" s="375">
        <f>B64*100/B115</f>
        <v>17.391304347826086</v>
      </c>
      <c r="D64" s="165">
        <f>3!D131</f>
        <v>355000</v>
      </c>
      <c r="E64" s="412">
        <f>D64*100/D115</f>
        <v>0.8635998735008636</v>
      </c>
      <c r="F64" s="374" t="s">
        <v>36</v>
      </c>
    </row>
    <row r="65" spans="1:6" s="390" customFormat="1" ht="22.5">
      <c r="A65" s="401"/>
      <c r="B65" s="411"/>
      <c r="C65" s="411"/>
      <c r="D65" s="413"/>
      <c r="E65" s="411"/>
      <c r="F65" s="215"/>
    </row>
    <row r="66" spans="1:6" s="390" customFormat="1" ht="22.5">
      <c r="A66" s="399" t="s">
        <v>329</v>
      </c>
      <c r="B66" s="411">
        <v>13</v>
      </c>
      <c r="C66" s="375">
        <f>B66*100/B115</f>
        <v>28.26086956521739</v>
      </c>
      <c r="D66" s="165">
        <f>3!D175</f>
        <v>3762600</v>
      </c>
      <c r="E66" s="412">
        <f>D66*100/D115</f>
        <v>9.153185588829153</v>
      </c>
      <c r="F66" s="374" t="s">
        <v>36</v>
      </c>
    </row>
    <row r="67" spans="1:6" s="390" customFormat="1" ht="22.5">
      <c r="A67" s="401"/>
      <c r="B67" s="411"/>
      <c r="C67" s="411"/>
      <c r="D67" s="413"/>
      <c r="E67" s="414"/>
      <c r="F67" s="215"/>
    </row>
    <row r="68" spans="1:6" s="390" customFormat="1" ht="22.5">
      <c r="A68" s="399" t="s">
        <v>363</v>
      </c>
      <c r="B68" s="411">
        <v>1</v>
      </c>
      <c r="C68" s="375">
        <f>B68*100/B115</f>
        <v>2.1739130434782608</v>
      </c>
      <c r="D68" s="165">
        <f>3!D200</f>
        <v>12299440</v>
      </c>
      <c r="E68" s="412">
        <f>D68*100/D115</f>
        <v>29.92054881163792</v>
      </c>
      <c r="F68" s="374" t="s">
        <v>36</v>
      </c>
    </row>
    <row r="69" spans="1:6" s="390" customFormat="1" ht="22.5">
      <c r="A69" s="401"/>
      <c r="B69" s="411"/>
      <c r="C69" s="380"/>
      <c r="D69" s="415"/>
      <c r="E69" s="411"/>
      <c r="F69" s="215"/>
    </row>
    <row r="70" spans="1:6" s="417" customFormat="1" ht="23.25" thickBot="1">
      <c r="A70" s="384" t="s">
        <v>8</v>
      </c>
      <c r="B70" s="403">
        <f>SUM(B56:B68)</f>
        <v>28</v>
      </c>
      <c r="C70" s="404">
        <f>SUM(C56:C68)</f>
        <v>60.869565217391305</v>
      </c>
      <c r="D70" s="416">
        <f>SUM(D56+D58+D60+D62+D64+D66+D68)</f>
        <v>16792040</v>
      </c>
      <c r="E70" s="404">
        <f>SUM(E56:E68)</f>
        <v>40.84958766146885</v>
      </c>
      <c r="F70" s="403"/>
    </row>
    <row r="71" spans="1:6" ht="23.25" thickTop="1">
      <c r="A71" s="114"/>
      <c r="B71" s="45"/>
      <c r="C71" s="115"/>
      <c r="D71" s="143"/>
      <c r="E71" s="115"/>
      <c r="F71" s="213">
        <v>7</v>
      </c>
    </row>
    <row r="72" spans="1:6" s="18" customFormat="1" ht="22.5" customHeight="1">
      <c r="A72" s="114"/>
      <c r="B72" s="45"/>
      <c r="C72" s="115"/>
      <c r="D72" s="116"/>
      <c r="E72" s="115"/>
      <c r="F72" s="365" t="s">
        <v>316</v>
      </c>
    </row>
    <row r="73" spans="1:5" s="18" customFormat="1" ht="22.5">
      <c r="A73" s="114"/>
      <c r="B73" s="45"/>
      <c r="C73" s="115"/>
      <c r="D73" s="116"/>
      <c r="E73" s="115"/>
    </row>
    <row r="74" spans="1:6" s="390" customFormat="1" ht="22.5">
      <c r="A74" s="458" t="s">
        <v>0</v>
      </c>
      <c r="B74" s="458"/>
      <c r="C74" s="458"/>
      <c r="D74" s="458"/>
      <c r="E74" s="458"/>
      <c r="F74" s="458"/>
    </row>
    <row r="75" spans="1:6" s="390" customFormat="1" ht="22.5">
      <c r="A75" s="458" t="s">
        <v>389</v>
      </c>
      <c r="B75" s="458"/>
      <c r="C75" s="458"/>
      <c r="D75" s="458"/>
      <c r="E75" s="458"/>
      <c r="F75" s="458"/>
    </row>
    <row r="76" spans="1:6" s="390" customFormat="1" ht="22.5">
      <c r="A76" s="458" t="s">
        <v>191</v>
      </c>
      <c r="B76" s="458"/>
      <c r="C76" s="458"/>
      <c r="D76" s="458"/>
      <c r="E76" s="458"/>
      <c r="F76" s="458"/>
    </row>
    <row r="77" spans="1:6" s="18" customFormat="1" ht="22.5">
      <c r="A77" s="13"/>
      <c r="B77" s="14"/>
      <c r="C77" s="14"/>
      <c r="D77" s="15"/>
      <c r="E77" s="14"/>
      <c r="F77" s="16"/>
    </row>
    <row r="78" spans="1:6" ht="22.5">
      <c r="A78" s="107" t="s">
        <v>272</v>
      </c>
      <c r="B78" s="107" t="s">
        <v>2</v>
      </c>
      <c r="C78" s="107" t="s">
        <v>4</v>
      </c>
      <c r="D78" s="107" t="s">
        <v>47</v>
      </c>
      <c r="E78" s="107" t="s">
        <v>4</v>
      </c>
      <c r="F78" s="456" t="s">
        <v>318</v>
      </c>
    </row>
    <row r="79" spans="1:6" s="409" customFormat="1" ht="22.5">
      <c r="A79" s="197"/>
      <c r="B79" s="197" t="s">
        <v>3</v>
      </c>
      <c r="C79" s="197" t="s">
        <v>5</v>
      </c>
      <c r="D79" s="197" t="s">
        <v>15</v>
      </c>
      <c r="E79" s="197" t="s">
        <v>6</v>
      </c>
      <c r="F79" s="457"/>
    </row>
    <row r="80" spans="1:6" s="390" customFormat="1" ht="22.5">
      <c r="A80" s="395" t="s">
        <v>62</v>
      </c>
      <c r="B80" s="396"/>
      <c r="C80" s="418"/>
      <c r="D80" s="396"/>
      <c r="E80" s="396"/>
      <c r="F80" s="396"/>
    </row>
    <row r="81" spans="1:6" s="390" customFormat="1" ht="22.5">
      <c r="A81" s="396" t="s">
        <v>292</v>
      </c>
      <c r="B81" s="397">
        <v>2</v>
      </c>
      <c r="C81" s="375">
        <f>B81*100/B115</f>
        <v>4.3478260869565215</v>
      </c>
      <c r="D81" s="398">
        <f>4!D13</f>
        <v>20000</v>
      </c>
      <c r="E81" s="377">
        <f>D81*100/D115</f>
        <v>0.04865351400004865</v>
      </c>
      <c r="F81" s="374" t="s">
        <v>36</v>
      </c>
    </row>
    <row r="82" spans="1:6" s="390" customFormat="1" ht="22.5">
      <c r="A82" s="396"/>
      <c r="B82" s="396"/>
      <c r="C82" s="399"/>
      <c r="D82" s="400"/>
      <c r="E82" s="396"/>
      <c r="F82" s="396"/>
    </row>
    <row r="83" spans="1:6" s="390" customFormat="1" ht="22.5">
      <c r="A83" s="396"/>
      <c r="B83" s="215"/>
      <c r="C83" s="401"/>
      <c r="D83" s="402"/>
      <c r="E83" s="215"/>
      <c r="F83" s="215"/>
    </row>
    <row r="84" spans="1:6" s="417" customFormat="1" ht="23.25" thickBot="1">
      <c r="A84" s="384" t="s">
        <v>8</v>
      </c>
      <c r="B84" s="403">
        <f>SUM(B81:B83)</f>
        <v>2</v>
      </c>
      <c r="C84" s="404">
        <f>SUM(C81:C83)</f>
        <v>4.3478260869565215</v>
      </c>
      <c r="D84" s="405">
        <f>SUM(D81:D83)</f>
        <v>20000</v>
      </c>
      <c r="E84" s="404">
        <f>SUM(E81:E83)</f>
        <v>0.04865351400004865</v>
      </c>
      <c r="F84" s="388"/>
    </row>
    <row r="85" spans="1:6" ht="23.25" thickTop="1">
      <c r="A85" s="8"/>
      <c r="B85" s="3"/>
      <c r="C85" s="3"/>
      <c r="D85" s="4"/>
      <c r="E85" s="3"/>
      <c r="F85" s="5"/>
    </row>
    <row r="86" spans="1:6" ht="22.5">
      <c r="A86" s="6"/>
      <c r="B86" s="3"/>
      <c r="C86" s="3"/>
      <c r="D86" s="4"/>
      <c r="E86" s="3"/>
      <c r="F86" s="5"/>
    </row>
    <row r="87" spans="1:6" ht="22.5">
      <c r="A87" s="6"/>
      <c r="B87" s="3"/>
      <c r="C87" s="3"/>
      <c r="D87" s="4"/>
      <c r="E87" s="3"/>
      <c r="F87" s="5"/>
    </row>
    <row r="88" spans="1:6" ht="22.5">
      <c r="A88" s="6"/>
      <c r="B88" s="3"/>
      <c r="C88" s="3"/>
      <c r="D88" s="4"/>
      <c r="E88" s="3"/>
      <c r="F88" s="5"/>
    </row>
    <row r="89" spans="1:6" ht="22.5">
      <c r="A89" s="6"/>
      <c r="B89" s="3"/>
      <c r="C89" s="3"/>
      <c r="D89" s="4"/>
      <c r="E89" s="3"/>
      <c r="F89" s="5"/>
    </row>
    <row r="90" spans="1:6" ht="22.5">
      <c r="A90" s="6"/>
      <c r="B90" s="3"/>
      <c r="C90" s="3"/>
      <c r="D90" s="4"/>
      <c r="E90" s="3"/>
      <c r="F90" s="5"/>
    </row>
    <row r="91" spans="1:6" ht="22.5">
      <c r="A91" s="6"/>
      <c r="B91" s="3"/>
      <c r="C91" s="3"/>
      <c r="D91" s="4"/>
      <c r="E91" s="3"/>
      <c r="F91" s="5"/>
    </row>
    <row r="92" spans="1:6" ht="22.5">
      <c r="A92" s="6"/>
      <c r="B92" s="3"/>
      <c r="C92" s="3"/>
      <c r="D92" s="4"/>
      <c r="E92" s="3"/>
      <c r="F92" s="5"/>
    </row>
    <row r="93" spans="1:6" ht="22.5">
      <c r="A93" s="6"/>
      <c r="B93" s="3"/>
      <c r="C93" s="3"/>
      <c r="D93" s="4"/>
      <c r="E93" s="3"/>
      <c r="F93" s="5"/>
    </row>
    <row r="94" spans="1:6" ht="22.5">
      <c r="A94" s="6"/>
      <c r="B94" s="3"/>
      <c r="C94" s="3"/>
      <c r="D94" s="4"/>
      <c r="E94" s="3"/>
      <c r="F94" s="48">
        <v>8</v>
      </c>
    </row>
    <row r="95" spans="1:6" ht="22.5">
      <c r="A95" s="6"/>
      <c r="B95" s="3"/>
      <c r="C95" s="3"/>
      <c r="D95" s="4"/>
      <c r="F95" s="365" t="s">
        <v>316</v>
      </c>
    </row>
    <row r="96" spans="1:6" s="390" customFormat="1" ht="22.5">
      <c r="A96" s="458" t="s">
        <v>319</v>
      </c>
      <c r="B96" s="458"/>
      <c r="C96" s="458"/>
      <c r="D96" s="458"/>
      <c r="E96" s="458"/>
      <c r="F96" s="458"/>
    </row>
    <row r="97" spans="1:6" s="390" customFormat="1" ht="22.5">
      <c r="A97" s="458" t="s">
        <v>389</v>
      </c>
      <c r="B97" s="458"/>
      <c r="C97" s="458"/>
      <c r="D97" s="458"/>
      <c r="E97" s="458"/>
      <c r="F97" s="458"/>
    </row>
    <row r="98" spans="1:6" s="390" customFormat="1" ht="22.5">
      <c r="A98" s="458" t="s">
        <v>191</v>
      </c>
      <c r="B98" s="458"/>
      <c r="C98" s="458"/>
      <c r="D98" s="458"/>
      <c r="E98" s="458"/>
      <c r="F98" s="458"/>
    </row>
    <row r="99" spans="1:6" ht="22.5">
      <c r="A99" s="107" t="s">
        <v>272</v>
      </c>
      <c r="B99" s="107" t="s">
        <v>2</v>
      </c>
      <c r="C99" s="107" t="s">
        <v>4</v>
      </c>
      <c r="D99" s="107" t="s">
        <v>47</v>
      </c>
      <c r="E99" s="107" t="s">
        <v>4</v>
      </c>
      <c r="F99" s="456" t="s">
        <v>318</v>
      </c>
    </row>
    <row r="100" spans="1:6" s="409" customFormat="1" ht="22.5">
      <c r="A100" s="197"/>
      <c r="B100" s="197" t="s">
        <v>3</v>
      </c>
      <c r="C100" s="197" t="s">
        <v>5</v>
      </c>
      <c r="D100" s="197" t="s">
        <v>15</v>
      </c>
      <c r="E100" s="197" t="s">
        <v>6</v>
      </c>
      <c r="F100" s="457"/>
    </row>
    <row r="101" spans="1:6" s="390" customFormat="1" ht="22.5">
      <c r="A101" s="395" t="s">
        <v>63</v>
      </c>
      <c r="B101" s="396"/>
      <c r="C101" s="397"/>
      <c r="D101" s="396"/>
      <c r="E101" s="396"/>
      <c r="F101" s="396"/>
    </row>
    <row r="102" spans="1:6" s="390" customFormat="1" ht="22.5">
      <c r="A102" s="396" t="s">
        <v>266</v>
      </c>
      <c r="B102" s="397">
        <v>4</v>
      </c>
      <c r="C102" s="375">
        <f>B102*100/B115</f>
        <v>8.695652173913043</v>
      </c>
      <c r="D102" s="398">
        <f>'5.1'!D72</f>
        <v>17814860</v>
      </c>
      <c r="E102" s="377">
        <f>D102*100/D115</f>
        <v>43.33777702094534</v>
      </c>
      <c r="F102" s="374" t="s">
        <v>36</v>
      </c>
    </row>
    <row r="103" spans="1:6" s="390" customFormat="1" ht="22.5">
      <c r="A103" s="396"/>
      <c r="B103" s="396"/>
      <c r="C103" s="374"/>
      <c r="D103" s="400"/>
      <c r="E103" s="396"/>
      <c r="F103" s="396"/>
    </row>
    <row r="104" spans="1:8" s="390" customFormat="1" ht="22.5">
      <c r="A104" s="396" t="s">
        <v>361</v>
      </c>
      <c r="B104" s="397">
        <v>2</v>
      </c>
      <c r="C104" s="375">
        <f>B104*100/B115</f>
        <v>4.3478260869565215</v>
      </c>
      <c r="D104" s="398">
        <f>'5.2และ5.3 '!D11</f>
        <v>710000</v>
      </c>
      <c r="E104" s="377">
        <f>D104*100/D115</f>
        <v>1.7271997470017273</v>
      </c>
      <c r="F104" s="374" t="s">
        <v>36</v>
      </c>
      <c r="H104" s="419"/>
    </row>
    <row r="105" spans="1:6" s="390" customFormat="1" ht="22.5">
      <c r="A105" s="396"/>
      <c r="B105" s="396"/>
      <c r="C105" s="374"/>
      <c r="D105" s="420"/>
      <c r="E105" s="397"/>
      <c r="F105" s="397"/>
    </row>
    <row r="106" spans="1:6" s="390" customFormat="1" ht="22.5">
      <c r="A106" s="396" t="s">
        <v>362</v>
      </c>
      <c r="B106" s="396"/>
      <c r="C106" s="374"/>
      <c r="D106" s="400"/>
      <c r="E106" s="377"/>
      <c r="F106" s="396"/>
    </row>
    <row r="107" spans="1:6" s="390" customFormat="1" ht="22.5">
      <c r="A107" s="396" t="s">
        <v>314</v>
      </c>
      <c r="B107" s="396"/>
      <c r="C107" s="421"/>
      <c r="D107" s="400">
        <f>'1.คุรภัณฑ์สำนักงาน'!D68</f>
        <v>19600</v>
      </c>
      <c r="E107" s="377">
        <f>D107*100/D115</f>
        <v>0.04768044372004768</v>
      </c>
      <c r="F107" s="374" t="s">
        <v>36</v>
      </c>
    </row>
    <row r="108" spans="1:6" s="390" customFormat="1" ht="22.5">
      <c r="A108" s="396" t="s">
        <v>315</v>
      </c>
      <c r="B108" s="396"/>
      <c r="C108" s="421"/>
      <c r="D108" s="400">
        <f>4ครุภัณฑ์คอมพิวเตอร์!D16</f>
        <v>38000</v>
      </c>
      <c r="E108" s="377">
        <f>D108*100/D115</f>
        <v>0.09244167660009245</v>
      </c>
      <c r="F108" s="374" t="s">
        <v>36</v>
      </c>
    </row>
    <row r="109" spans="1:6" s="390" customFormat="1" ht="22.5">
      <c r="A109" s="396" t="s">
        <v>364</v>
      </c>
      <c r="B109" s="396"/>
      <c r="C109" s="421"/>
      <c r="D109" s="400">
        <f>5ครุภัณฑ์การศึกษา!D13</f>
        <v>60000</v>
      </c>
      <c r="E109" s="377">
        <f>D109*100/D115</f>
        <v>0.14596054200014597</v>
      </c>
      <c r="F109" s="374" t="s">
        <v>36</v>
      </c>
    </row>
    <row r="110" spans="1:6" s="390" customFormat="1" ht="22.5">
      <c r="A110" s="396" t="s">
        <v>365</v>
      </c>
      <c r="B110" s="396"/>
      <c r="C110" s="421"/>
      <c r="D110" s="400">
        <f>6ครุภัณฑ์โฆษณาและเผยแพร่!D12</f>
        <v>0</v>
      </c>
      <c r="E110" s="377">
        <f>D110*100/D115</f>
        <v>0</v>
      </c>
      <c r="F110" s="374" t="s">
        <v>36</v>
      </c>
    </row>
    <row r="111" spans="1:6" s="390" customFormat="1" ht="22.5">
      <c r="A111" s="396" t="s">
        <v>328</v>
      </c>
      <c r="B111" s="396"/>
      <c r="C111" s="421"/>
      <c r="D111" s="400">
        <f>2ครุภัณฑ์งานบ้านงานครัว!D43</f>
        <v>45500</v>
      </c>
      <c r="E111" s="377">
        <f>D111*100/D115</f>
        <v>0.11068674435011068</v>
      </c>
      <c r="F111" s="374" t="s">
        <v>36</v>
      </c>
    </row>
    <row r="112" spans="1:6" s="390" customFormat="1" ht="22.5">
      <c r="A112" s="399" t="s">
        <v>366</v>
      </c>
      <c r="B112" s="399"/>
      <c r="C112" s="421"/>
      <c r="D112" s="165">
        <f>'8 ครุภัณฑ์การเกษตร'!D16</f>
        <v>0</v>
      </c>
      <c r="E112" s="377">
        <f>D112*100/D115</f>
        <v>0</v>
      </c>
      <c r="F112" s="374" t="s">
        <v>36</v>
      </c>
    </row>
    <row r="113" spans="1:6" s="390" customFormat="1" ht="22.5">
      <c r="A113" s="221"/>
      <c r="B113" s="221"/>
      <c r="C113" s="422"/>
      <c r="D113" s="423"/>
      <c r="E113" s="221"/>
      <c r="F113" s="221"/>
    </row>
    <row r="114" spans="1:6" s="406" customFormat="1" ht="22.5">
      <c r="A114" s="429" t="s">
        <v>8</v>
      </c>
      <c r="B114" s="365">
        <f>SUM(B102:B105)</f>
        <v>6</v>
      </c>
      <c r="C114" s="437">
        <f>SUM(C102:C105)</f>
        <v>13.043478260869565</v>
      </c>
      <c r="D114" s="438">
        <f>SUM(D102:D112)</f>
        <v>18687960</v>
      </c>
      <c r="E114" s="437">
        <f>SUM(E102:E112)</f>
        <v>45.46174617461747</v>
      </c>
      <c r="F114" s="366"/>
    </row>
    <row r="115" spans="1:6" s="424" customFormat="1" ht="23.25" thickBot="1">
      <c r="A115" s="432" t="s">
        <v>76</v>
      </c>
      <c r="B115" s="433">
        <f>SUM(B114+B84+B70+B38+B14)</f>
        <v>46</v>
      </c>
      <c r="C115" s="434">
        <f>SUM(C114+C84+C70+C38+C14)</f>
        <v>100</v>
      </c>
      <c r="D115" s="435">
        <f>SUM(D114+D84+D70+D38+D14)</f>
        <v>41107000</v>
      </c>
      <c r="E115" s="434">
        <f>SUM(E114+E84+E70+E38+E14)</f>
        <v>100.00000000000001</v>
      </c>
      <c r="F115" s="436"/>
    </row>
    <row r="116" ht="23.25" thickTop="1">
      <c r="F116" s="48">
        <v>9</v>
      </c>
    </row>
    <row r="117" spans="4:6" ht="22.5">
      <c r="D117" s="168"/>
      <c r="F117" s="17"/>
    </row>
    <row r="118" ht="22.5">
      <c r="D118" s="168"/>
    </row>
    <row r="119" ht="22.5">
      <c r="D119" s="168"/>
    </row>
    <row r="122" spans="1:6" ht="22.5">
      <c r="A122" s="6"/>
      <c r="B122" s="3"/>
      <c r="C122" s="3"/>
      <c r="D122" s="4"/>
      <c r="E122" s="3"/>
      <c r="F122" s="18"/>
    </row>
    <row r="123" spans="1:6" ht="22.5">
      <c r="A123" s="18"/>
      <c r="B123" s="18"/>
      <c r="C123" s="18"/>
      <c r="D123" s="18"/>
      <c r="E123" s="18"/>
      <c r="F123" s="18"/>
    </row>
    <row r="124" spans="1:6" ht="22.5">
      <c r="A124" s="18"/>
      <c r="B124" s="18"/>
      <c r="C124" s="18"/>
      <c r="D124" s="18"/>
      <c r="E124" s="18"/>
      <c r="F124" s="18"/>
    </row>
  </sheetData>
  <sheetProtection/>
  <mergeCells count="20">
    <mergeCell ref="A74:F74"/>
    <mergeCell ref="A75:F75"/>
    <mergeCell ref="A76:F76"/>
    <mergeCell ref="A3:F3"/>
    <mergeCell ref="A4:F4"/>
    <mergeCell ref="A5:F5"/>
    <mergeCell ref="A28:F28"/>
    <mergeCell ref="A29:F29"/>
    <mergeCell ref="A30:F30"/>
    <mergeCell ref="F7:F8"/>
    <mergeCell ref="F32:F33"/>
    <mergeCell ref="F53:F54"/>
    <mergeCell ref="F78:F79"/>
    <mergeCell ref="F99:F100"/>
    <mergeCell ref="A96:F96"/>
    <mergeCell ref="A97:F97"/>
    <mergeCell ref="A98:F98"/>
    <mergeCell ref="A50:F50"/>
    <mergeCell ref="A51:F51"/>
    <mergeCell ref="A52:F52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99" r:id="rId2"/>
  <rowBreaks count="2" manualBreakCount="2">
    <brk id="48" max="7" man="1"/>
    <brk id="7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1"/>
  <sheetViews>
    <sheetView tabSelected="1" view="pageBreakPreview" zoomScale="90" zoomScaleSheetLayoutView="90" workbookViewId="0" topLeftCell="A25">
      <selection activeCell="G66" sqref="G66"/>
    </sheetView>
  </sheetViews>
  <sheetFormatPr defaultColWidth="9.140625" defaultRowHeight="12.75"/>
  <cols>
    <col min="1" max="1" width="6.00390625" style="27" customWidth="1"/>
    <col min="2" max="2" width="23.57421875" style="27" customWidth="1"/>
    <col min="3" max="3" width="42.57421875" style="27" customWidth="1"/>
    <col min="4" max="4" width="12.421875" style="27" customWidth="1"/>
    <col min="5" max="5" width="9.8515625" style="27" customWidth="1"/>
    <col min="6" max="6" width="9.7109375" style="27" customWidth="1"/>
    <col min="7" max="7" width="3.57421875" style="27" customWidth="1"/>
    <col min="8" max="8" width="3.7109375" style="27" customWidth="1"/>
    <col min="9" max="9" width="3.57421875" style="27" customWidth="1"/>
    <col min="10" max="10" width="3.7109375" style="27" customWidth="1"/>
    <col min="11" max="11" width="4.00390625" style="27" customWidth="1"/>
    <col min="12" max="13" width="3.57421875" style="27" customWidth="1"/>
    <col min="14" max="14" width="3.8515625" style="27" customWidth="1"/>
    <col min="15" max="18" width="3.57421875" style="27" customWidth="1"/>
    <col min="19" max="16384" width="9.140625" style="27" customWidth="1"/>
  </cols>
  <sheetData>
    <row r="1" spans="14:16" ht="20.25" customHeight="1">
      <c r="N1" s="466" t="s">
        <v>317</v>
      </c>
      <c r="O1" s="467"/>
      <c r="P1" s="468"/>
    </row>
    <row r="2" spans="1:18" ht="18.75">
      <c r="A2" s="472" t="s">
        <v>10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</row>
    <row r="3" spans="1:18" ht="18.75">
      <c r="A3" s="472" t="s">
        <v>386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</row>
    <row r="4" spans="1:18" ht="18.75">
      <c r="A4" s="472" t="s">
        <v>1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</row>
    <row r="5" spans="1:18" s="200" customFormat="1" ht="18.75">
      <c r="A5" s="211" t="s">
        <v>35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</row>
    <row r="6" spans="1:18" s="200" customFormat="1" ht="18.75">
      <c r="A6" s="211" t="s">
        <v>263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</row>
    <row r="7" spans="1:18" ht="21" customHeight="1">
      <c r="A7" s="107" t="s">
        <v>11</v>
      </c>
      <c r="B7" s="107" t="s">
        <v>12</v>
      </c>
      <c r="C7" s="107" t="s">
        <v>13</v>
      </c>
      <c r="D7" s="107" t="s">
        <v>15</v>
      </c>
      <c r="E7" s="107" t="s">
        <v>16</v>
      </c>
      <c r="F7" s="459" t="s">
        <v>318</v>
      </c>
      <c r="G7" s="469" t="s">
        <v>387</v>
      </c>
      <c r="H7" s="470"/>
      <c r="I7" s="471"/>
      <c r="J7" s="469" t="s">
        <v>388</v>
      </c>
      <c r="K7" s="470"/>
      <c r="L7" s="470"/>
      <c r="M7" s="470"/>
      <c r="N7" s="470"/>
      <c r="O7" s="470"/>
      <c r="P7" s="470"/>
      <c r="Q7" s="470"/>
      <c r="R7" s="471"/>
    </row>
    <row r="8" spans="1:18" ht="21" customHeight="1">
      <c r="A8" s="196"/>
      <c r="B8" s="108"/>
      <c r="C8" s="197" t="s">
        <v>320</v>
      </c>
      <c r="D8" s="108"/>
      <c r="E8" s="197" t="s">
        <v>17</v>
      </c>
      <c r="F8" s="460"/>
      <c r="G8" s="97" t="s">
        <v>19</v>
      </c>
      <c r="H8" s="97" t="s">
        <v>20</v>
      </c>
      <c r="I8" s="97" t="s">
        <v>21</v>
      </c>
      <c r="J8" s="97" t="s">
        <v>22</v>
      </c>
      <c r="K8" s="97" t="s">
        <v>23</v>
      </c>
      <c r="L8" s="97" t="s">
        <v>24</v>
      </c>
      <c r="M8" s="97" t="s">
        <v>25</v>
      </c>
      <c r="N8" s="97" t="s">
        <v>26</v>
      </c>
      <c r="O8" s="97" t="s">
        <v>27</v>
      </c>
      <c r="P8" s="97" t="s">
        <v>28</v>
      </c>
      <c r="Q8" s="97" t="s">
        <v>29</v>
      </c>
      <c r="R8" s="97" t="s">
        <v>30</v>
      </c>
    </row>
    <row r="9" spans="1:18" s="204" customFormat="1" ht="18.75" customHeight="1">
      <c r="A9" s="174">
        <v>1</v>
      </c>
      <c r="B9" s="461" t="s">
        <v>440</v>
      </c>
      <c r="C9" s="198" t="s">
        <v>476</v>
      </c>
      <c r="D9" s="271">
        <v>200000</v>
      </c>
      <c r="E9" s="174" t="s">
        <v>273</v>
      </c>
      <c r="F9" s="174" t="s">
        <v>106</v>
      </c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</row>
    <row r="10" spans="1:18" ht="18.75" customHeight="1">
      <c r="A10" s="35"/>
      <c r="B10" s="462"/>
      <c r="C10" s="205" t="s">
        <v>446</v>
      </c>
      <c r="D10" s="312"/>
      <c r="E10" s="35"/>
      <c r="F10" s="35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</row>
    <row r="11" spans="1:18" ht="18.75" customHeight="1">
      <c r="A11" s="35"/>
      <c r="B11" s="462"/>
      <c r="C11" s="205" t="s">
        <v>478</v>
      </c>
      <c r="D11" s="312"/>
      <c r="E11" s="35"/>
      <c r="F11" s="35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</row>
    <row r="12" spans="1:18" ht="18.75" customHeight="1">
      <c r="A12" s="35"/>
      <c r="B12" s="462"/>
      <c r="C12" s="205" t="s">
        <v>477</v>
      </c>
      <c r="D12" s="312"/>
      <c r="E12" s="35"/>
      <c r="F12" s="35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</row>
    <row r="13" spans="1:18" ht="18.75" customHeight="1">
      <c r="A13" s="35"/>
      <c r="B13" s="462"/>
      <c r="C13" s="205" t="s">
        <v>459</v>
      </c>
      <c r="D13" s="312"/>
      <c r="E13" s="35"/>
      <c r="F13" s="35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1:18" ht="18.75" customHeight="1">
      <c r="A14" s="35"/>
      <c r="B14" s="463"/>
      <c r="C14" s="206" t="s">
        <v>479</v>
      </c>
      <c r="D14" s="312"/>
      <c r="E14" s="35"/>
      <c r="F14" s="35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</row>
    <row r="15" spans="1:18" ht="18.75" customHeight="1">
      <c r="A15" s="174">
        <v>2</v>
      </c>
      <c r="B15" s="461" t="s">
        <v>441</v>
      </c>
      <c r="C15" s="461" t="s">
        <v>480</v>
      </c>
      <c r="D15" s="271">
        <v>200000</v>
      </c>
      <c r="E15" s="174" t="s">
        <v>374</v>
      </c>
      <c r="F15" s="174" t="s">
        <v>106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</row>
    <row r="16" spans="1:18" ht="18.75" customHeight="1">
      <c r="A16" s="35"/>
      <c r="B16" s="462"/>
      <c r="C16" s="462"/>
      <c r="D16" s="312"/>
      <c r="E16" s="35"/>
      <c r="F16" s="35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</row>
    <row r="17" spans="1:18" ht="75.75" customHeight="1">
      <c r="A17" s="31"/>
      <c r="B17" s="463"/>
      <c r="C17" s="463"/>
      <c r="D17" s="313"/>
      <c r="E17" s="31"/>
      <c r="F17" s="35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</row>
    <row r="18" spans="1:18" ht="19.5" customHeight="1">
      <c r="A18" s="174">
        <v>3</v>
      </c>
      <c r="B18" s="207" t="s">
        <v>442</v>
      </c>
      <c r="C18" s="198" t="s">
        <v>445</v>
      </c>
      <c r="D18" s="314">
        <v>200000</v>
      </c>
      <c r="E18" s="209" t="s">
        <v>247</v>
      </c>
      <c r="F18" s="209" t="s">
        <v>106</v>
      </c>
      <c r="G18" s="146"/>
      <c r="H18" s="154"/>
      <c r="I18" s="146"/>
      <c r="J18" s="146"/>
      <c r="K18" s="186"/>
      <c r="L18" s="146"/>
      <c r="M18" s="186"/>
      <c r="N18" s="146"/>
      <c r="O18" s="186"/>
      <c r="P18" s="146"/>
      <c r="Q18" s="186"/>
      <c r="R18" s="146"/>
    </row>
    <row r="19" spans="1:18" ht="19.5" customHeight="1">
      <c r="A19" s="35"/>
      <c r="B19" s="208" t="s">
        <v>443</v>
      </c>
      <c r="C19" s="205" t="s">
        <v>446</v>
      </c>
      <c r="D19" s="315"/>
      <c r="E19" s="42"/>
      <c r="F19" s="42"/>
      <c r="G19" s="150"/>
      <c r="H19" s="155"/>
      <c r="I19" s="150"/>
      <c r="J19" s="150"/>
      <c r="K19" s="167"/>
      <c r="L19" s="150"/>
      <c r="M19" s="167"/>
      <c r="N19" s="150"/>
      <c r="O19" s="167"/>
      <c r="P19" s="150"/>
      <c r="Q19" s="167"/>
      <c r="R19" s="150"/>
    </row>
    <row r="20" spans="1:18" ht="19.5" customHeight="1">
      <c r="A20" s="35"/>
      <c r="B20" s="208" t="s">
        <v>444</v>
      </c>
      <c r="C20" s="205" t="s">
        <v>447</v>
      </c>
      <c r="D20" s="315"/>
      <c r="E20" s="42"/>
      <c r="F20" s="42"/>
      <c r="G20" s="150"/>
      <c r="H20" s="155"/>
      <c r="I20" s="150"/>
      <c r="J20" s="150"/>
      <c r="K20" s="167"/>
      <c r="L20" s="150"/>
      <c r="M20" s="167"/>
      <c r="N20" s="150"/>
      <c r="O20" s="167"/>
      <c r="P20" s="150"/>
      <c r="Q20" s="167"/>
      <c r="R20" s="150"/>
    </row>
    <row r="21" spans="1:18" ht="19.5" customHeight="1">
      <c r="A21" s="35"/>
      <c r="B21" s="184"/>
      <c r="C21" s="205" t="s">
        <v>448</v>
      </c>
      <c r="D21" s="315"/>
      <c r="E21" s="42"/>
      <c r="F21" s="42"/>
      <c r="G21" s="150"/>
      <c r="H21" s="155"/>
      <c r="I21" s="150"/>
      <c r="J21" s="150"/>
      <c r="K21" s="167"/>
      <c r="L21" s="150"/>
      <c r="M21" s="167"/>
      <c r="N21" s="150"/>
      <c r="O21" s="167"/>
      <c r="P21" s="150"/>
      <c r="Q21" s="167"/>
      <c r="R21" s="150"/>
    </row>
    <row r="22" spans="1:18" ht="18.75" customHeight="1">
      <c r="A22" s="31"/>
      <c r="B22" s="187"/>
      <c r="C22" s="206" t="s">
        <v>449</v>
      </c>
      <c r="D22" s="316"/>
      <c r="E22" s="182"/>
      <c r="F22" s="182"/>
      <c r="G22" s="153"/>
      <c r="H22" s="156"/>
      <c r="I22" s="153"/>
      <c r="J22" s="153"/>
      <c r="K22" s="189"/>
      <c r="L22" s="153"/>
      <c r="M22" s="189"/>
      <c r="N22" s="153"/>
      <c r="O22" s="189"/>
      <c r="P22" s="153"/>
      <c r="Q22" s="189"/>
      <c r="R22" s="153"/>
    </row>
    <row r="23" spans="1:18" ht="19.5" customHeight="1">
      <c r="A23" s="48"/>
      <c r="B23" s="184"/>
      <c r="C23" s="184"/>
      <c r="D23" s="48"/>
      <c r="E23" s="48"/>
      <c r="F23" s="48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</row>
    <row r="24" spans="1:18" ht="19.5" customHeight="1">
      <c r="A24" s="169"/>
      <c r="B24" s="170"/>
      <c r="C24" s="170"/>
      <c r="D24" s="169"/>
      <c r="E24" s="169"/>
      <c r="F24" s="169"/>
      <c r="G24" s="167"/>
      <c r="H24" s="167"/>
      <c r="I24" s="167"/>
      <c r="J24" s="167"/>
      <c r="K24" s="167"/>
      <c r="L24" s="167"/>
      <c r="M24" s="167"/>
      <c r="N24" s="39"/>
      <c r="O24" s="213">
        <v>10</v>
      </c>
      <c r="P24" s="39"/>
      <c r="Q24" s="167"/>
      <c r="R24" s="167"/>
    </row>
    <row r="25" spans="1:18" ht="19.5" customHeight="1">
      <c r="A25" s="169"/>
      <c r="B25" s="171"/>
      <c r="C25" s="172"/>
      <c r="D25" s="173"/>
      <c r="E25" s="169"/>
      <c r="F25" s="169"/>
      <c r="G25" s="167"/>
      <c r="H25" s="167"/>
      <c r="I25" s="167"/>
      <c r="J25" s="167"/>
      <c r="K25" s="167"/>
      <c r="L25" s="167"/>
      <c r="M25" s="167"/>
      <c r="N25" s="466" t="s">
        <v>317</v>
      </c>
      <c r="O25" s="467"/>
      <c r="P25" s="468"/>
      <c r="Q25" s="167"/>
      <c r="R25" s="167"/>
    </row>
    <row r="26" spans="1:18" s="200" customFormat="1" ht="18.75">
      <c r="A26" s="211" t="s">
        <v>35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</row>
    <row r="27" spans="1:18" s="200" customFormat="1" ht="18.75">
      <c r="A27" s="211" t="s">
        <v>263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</row>
    <row r="28" spans="1:18" ht="21" customHeight="1">
      <c r="A28" s="107" t="s">
        <v>11</v>
      </c>
      <c r="B28" s="107" t="s">
        <v>12</v>
      </c>
      <c r="C28" s="107" t="s">
        <v>13</v>
      </c>
      <c r="D28" s="107" t="s">
        <v>15</v>
      </c>
      <c r="E28" s="107" t="s">
        <v>16</v>
      </c>
      <c r="F28" s="459" t="s">
        <v>318</v>
      </c>
      <c r="G28" s="469" t="s">
        <v>387</v>
      </c>
      <c r="H28" s="470"/>
      <c r="I28" s="471"/>
      <c r="J28" s="469" t="s">
        <v>388</v>
      </c>
      <c r="K28" s="470"/>
      <c r="L28" s="470"/>
      <c r="M28" s="470"/>
      <c r="N28" s="470"/>
      <c r="O28" s="470"/>
      <c r="P28" s="470"/>
      <c r="Q28" s="470"/>
      <c r="R28" s="471"/>
    </row>
    <row r="29" spans="1:18" ht="21" customHeight="1">
      <c r="A29" s="183"/>
      <c r="B29" s="108"/>
      <c r="C29" s="197" t="s">
        <v>320</v>
      </c>
      <c r="D29" s="108"/>
      <c r="E29" s="197" t="s">
        <v>17</v>
      </c>
      <c r="F29" s="460"/>
      <c r="G29" s="97" t="s">
        <v>19</v>
      </c>
      <c r="H29" s="97" t="s">
        <v>20</v>
      </c>
      <c r="I29" s="97" t="s">
        <v>21</v>
      </c>
      <c r="J29" s="97" t="s">
        <v>22</v>
      </c>
      <c r="K29" s="97" t="s">
        <v>23</v>
      </c>
      <c r="L29" s="97" t="s">
        <v>24</v>
      </c>
      <c r="M29" s="97" t="s">
        <v>25</v>
      </c>
      <c r="N29" s="97" t="s">
        <v>26</v>
      </c>
      <c r="O29" s="97" t="s">
        <v>27</v>
      </c>
      <c r="P29" s="97" t="s">
        <v>28</v>
      </c>
      <c r="Q29" s="97" t="s">
        <v>29</v>
      </c>
      <c r="R29" s="97" t="s">
        <v>30</v>
      </c>
    </row>
    <row r="30" spans="1:18" ht="19.5" customHeight="1">
      <c r="A30" s="174">
        <v>4</v>
      </c>
      <c r="B30" s="461" t="s">
        <v>450</v>
      </c>
      <c r="C30" s="461" t="s">
        <v>481</v>
      </c>
      <c r="D30" s="272">
        <v>200000</v>
      </c>
      <c r="E30" s="174" t="s">
        <v>274</v>
      </c>
      <c r="F30" s="174" t="s">
        <v>106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ht="19.5" customHeight="1">
      <c r="A31" s="35"/>
      <c r="B31" s="462"/>
      <c r="C31" s="462"/>
      <c r="D31" s="285"/>
      <c r="E31" s="35"/>
      <c r="F31" s="41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</row>
    <row r="32" spans="1:18" ht="75.75" customHeight="1">
      <c r="A32" s="31"/>
      <c r="B32" s="463"/>
      <c r="C32" s="463"/>
      <c r="D32" s="286"/>
      <c r="E32" s="31"/>
      <c r="F32" s="31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</row>
    <row r="33" spans="1:18" ht="19.5" customHeight="1">
      <c r="A33" s="174">
        <v>5</v>
      </c>
      <c r="B33" s="461" t="s">
        <v>451</v>
      </c>
      <c r="C33" s="461" t="s">
        <v>452</v>
      </c>
      <c r="D33" s="272">
        <v>200000</v>
      </c>
      <c r="E33" s="174" t="s">
        <v>321</v>
      </c>
      <c r="F33" s="174" t="s">
        <v>106</v>
      </c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</row>
    <row r="34" spans="1:18" ht="19.5" customHeight="1">
      <c r="A34" s="35"/>
      <c r="B34" s="462"/>
      <c r="C34" s="462"/>
      <c r="D34" s="285"/>
      <c r="E34" s="35"/>
      <c r="F34" s="41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</row>
    <row r="35" spans="1:18" ht="82.5" customHeight="1">
      <c r="A35" s="31"/>
      <c r="B35" s="463"/>
      <c r="C35" s="463"/>
      <c r="D35" s="286"/>
      <c r="E35" s="31"/>
      <c r="F35" s="31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</row>
    <row r="36" spans="1:18" ht="19.5" customHeight="1">
      <c r="A36" s="30">
        <v>6</v>
      </c>
      <c r="B36" s="185" t="s">
        <v>442</v>
      </c>
      <c r="C36" s="179" t="s">
        <v>455</v>
      </c>
      <c r="D36" s="314">
        <v>200000</v>
      </c>
      <c r="E36" s="174" t="s">
        <v>461</v>
      </c>
      <c r="F36" s="212" t="s">
        <v>106</v>
      </c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ht="19.5" customHeight="1">
      <c r="A37" s="35"/>
      <c r="B37" s="184" t="s">
        <v>453</v>
      </c>
      <c r="C37" s="180" t="s">
        <v>456</v>
      </c>
      <c r="D37" s="317"/>
      <c r="E37" s="35"/>
      <c r="F37" s="48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</row>
    <row r="38" spans="1:18" ht="19.5" customHeight="1">
      <c r="A38" s="35"/>
      <c r="B38" s="184" t="s">
        <v>454</v>
      </c>
      <c r="C38" s="180" t="s">
        <v>457</v>
      </c>
      <c r="D38" s="317"/>
      <c r="E38" s="35"/>
      <c r="F38" s="48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</row>
    <row r="39" spans="1:18" ht="18.75" customHeight="1">
      <c r="A39" s="35"/>
      <c r="B39" s="184"/>
      <c r="C39" s="180" t="s">
        <v>458</v>
      </c>
      <c r="D39" s="317"/>
      <c r="E39" s="35"/>
      <c r="F39" s="48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</row>
    <row r="40" spans="1:18" ht="19.5" customHeight="1">
      <c r="A40" s="35"/>
      <c r="B40" s="184"/>
      <c r="C40" s="180" t="s">
        <v>459</v>
      </c>
      <c r="D40" s="317"/>
      <c r="E40" s="35"/>
      <c r="F40" s="48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</row>
    <row r="41" spans="1:18" ht="19.5" customHeight="1">
      <c r="A41" s="31"/>
      <c r="B41" s="187"/>
      <c r="C41" s="181" t="s">
        <v>460</v>
      </c>
      <c r="D41" s="318"/>
      <c r="E41" s="31"/>
      <c r="F41" s="188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ht="19.5" customHeight="1">
      <c r="A42" s="48"/>
      <c r="B42" s="184"/>
      <c r="C42" s="184"/>
      <c r="D42" s="50"/>
      <c r="E42" s="48"/>
      <c r="F42" s="4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9.5" customHeight="1">
      <c r="A43" s="48"/>
      <c r="B43" s="184"/>
      <c r="C43" s="184"/>
      <c r="D43" s="50"/>
      <c r="E43" s="48"/>
      <c r="F43" s="4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19.5" customHeight="1">
      <c r="A44" s="48"/>
      <c r="B44" s="184"/>
      <c r="C44" s="184"/>
      <c r="D44" s="50"/>
      <c r="E44" s="48"/>
      <c r="F44" s="4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ht="19.5" customHeight="1">
      <c r="A45" s="48"/>
      <c r="B45" s="184"/>
      <c r="C45" s="184"/>
      <c r="D45" s="50"/>
      <c r="E45" s="48"/>
      <c r="F45" s="48"/>
      <c r="G45" s="39"/>
      <c r="H45" s="39"/>
      <c r="I45" s="39"/>
      <c r="J45" s="39"/>
      <c r="K45" s="39"/>
      <c r="L45" s="39"/>
      <c r="M45" s="39"/>
      <c r="N45" s="39"/>
      <c r="O45" s="213">
        <v>11</v>
      </c>
      <c r="P45" s="39"/>
      <c r="Q45" s="39"/>
      <c r="R45" s="39"/>
    </row>
    <row r="46" spans="1:18" ht="19.5" customHeight="1">
      <c r="A46" s="48"/>
      <c r="B46" s="184"/>
      <c r="C46" s="184"/>
      <c r="D46" s="50"/>
      <c r="E46" s="48"/>
      <c r="F46" s="48"/>
      <c r="G46" s="39"/>
      <c r="H46" s="39"/>
      <c r="I46" s="39"/>
      <c r="J46" s="39"/>
      <c r="K46" s="39"/>
      <c r="L46" s="39"/>
      <c r="M46" s="39"/>
      <c r="N46" s="466" t="s">
        <v>317</v>
      </c>
      <c r="O46" s="467"/>
      <c r="P46" s="468"/>
      <c r="Q46" s="39"/>
      <c r="R46" s="39"/>
    </row>
    <row r="47" spans="1:18" s="202" customFormat="1" ht="18.75">
      <c r="A47" s="211" t="s">
        <v>35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</row>
    <row r="48" spans="1:18" s="200" customFormat="1" ht="18.75">
      <c r="A48" s="211" t="s">
        <v>263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</row>
    <row r="49" spans="1:18" ht="21" customHeight="1">
      <c r="A49" s="107" t="s">
        <v>11</v>
      </c>
      <c r="B49" s="107" t="s">
        <v>12</v>
      </c>
      <c r="C49" s="107" t="s">
        <v>13</v>
      </c>
      <c r="D49" s="107" t="s">
        <v>15</v>
      </c>
      <c r="E49" s="107" t="s">
        <v>16</v>
      </c>
      <c r="F49" s="459" t="s">
        <v>318</v>
      </c>
      <c r="G49" s="469" t="s">
        <v>387</v>
      </c>
      <c r="H49" s="470"/>
      <c r="I49" s="471"/>
      <c r="J49" s="469" t="s">
        <v>388</v>
      </c>
      <c r="K49" s="470"/>
      <c r="L49" s="470"/>
      <c r="M49" s="470"/>
      <c r="N49" s="470"/>
      <c r="O49" s="470"/>
      <c r="P49" s="470"/>
      <c r="Q49" s="470"/>
      <c r="R49" s="471"/>
    </row>
    <row r="50" spans="1:18" ht="21" customHeight="1">
      <c r="A50" s="183"/>
      <c r="B50" s="108"/>
      <c r="C50" s="197" t="s">
        <v>320</v>
      </c>
      <c r="D50" s="108"/>
      <c r="E50" s="197" t="s">
        <v>17</v>
      </c>
      <c r="F50" s="460"/>
      <c r="G50" s="97" t="s">
        <v>19</v>
      </c>
      <c r="H50" s="97" t="s">
        <v>20</v>
      </c>
      <c r="I50" s="97" t="s">
        <v>21</v>
      </c>
      <c r="J50" s="97" t="s">
        <v>22</v>
      </c>
      <c r="K50" s="97" t="s">
        <v>23</v>
      </c>
      <c r="L50" s="97" t="s">
        <v>24</v>
      </c>
      <c r="M50" s="97" t="s">
        <v>25</v>
      </c>
      <c r="N50" s="97" t="s">
        <v>26</v>
      </c>
      <c r="O50" s="97" t="s">
        <v>27</v>
      </c>
      <c r="P50" s="97" t="s">
        <v>28</v>
      </c>
      <c r="Q50" s="97" t="s">
        <v>29</v>
      </c>
      <c r="R50" s="97" t="s">
        <v>30</v>
      </c>
    </row>
    <row r="51" spans="1:18" ht="19.5" customHeight="1">
      <c r="A51" s="174">
        <v>7</v>
      </c>
      <c r="B51" s="461" t="s">
        <v>462</v>
      </c>
      <c r="C51" s="461" t="s">
        <v>463</v>
      </c>
      <c r="D51" s="272">
        <v>200000</v>
      </c>
      <c r="E51" s="174" t="s">
        <v>248</v>
      </c>
      <c r="F51" s="174" t="s">
        <v>106</v>
      </c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</row>
    <row r="52" spans="1:18" ht="19.5" customHeight="1">
      <c r="A52" s="35"/>
      <c r="B52" s="462"/>
      <c r="C52" s="462"/>
      <c r="D52" s="285"/>
      <c r="E52" s="35"/>
      <c r="F52" s="41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</row>
    <row r="53" spans="1:18" ht="18.75" customHeight="1">
      <c r="A53" s="35"/>
      <c r="B53" s="462"/>
      <c r="C53" s="462"/>
      <c r="D53" s="285"/>
      <c r="E53" s="35"/>
      <c r="F53" s="35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</row>
    <row r="54" spans="1:18" ht="60" customHeight="1">
      <c r="A54" s="31"/>
      <c r="B54" s="463"/>
      <c r="C54" s="463"/>
      <c r="D54" s="286"/>
      <c r="E54" s="31"/>
      <c r="F54" s="31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</row>
    <row r="55" spans="1:18" ht="18.75" customHeight="1">
      <c r="A55" s="174">
        <v>8</v>
      </c>
      <c r="B55" s="461" t="s">
        <v>464</v>
      </c>
      <c r="C55" s="461" t="s">
        <v>465</v>
      </c>
      <c r="D55" s="272">
        <v>200000</v>
      </c>
      <c r="E55" s="174" t="s">
        <v>373</v>
      </c>
      <c r="F55" s="174" t="s">
        <v>106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8.75" customHeight="1">
      <c r="A56" s="35"/>
      <c r="B56" s="462"/>
      <c r="C56" s="462"/>
      <c r="D56" s="285" t="s">
        <v>379</v>
      </c>
      <c r="E56" s="35"/>
      <c r="F56" s="35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18.75" customHeight="1">
      <c r="A57" s="35"/>
      <c r="B57" s="462"/>
      <c r="C57" s="462"/>
      <c r="D57" s="285"/>
      <c r="E57" s="35"/>
      <c r="F57" s="35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69.75" customHeight="1">
      <c r="A58" s="31"/>
      <c r="B58" s="463"/>
      <c r="C58" s="463"/>
      <c r="D58" s="286"/>
      <c r="E58" s="31"/>
      <c r="F58" s="31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 s="200" customFormat="1" ht="18.75" customHeight="1">
      <c r="A59" s="174">
        <v>9</v>
      </c>
      <c r="B59" s="207" t="s">
        <v>442</v>
      </c>
      <c r="C59" s="198" t="s">
        <v>468</v>
      </c>
      <c r="D59" s="319">
        <v>3807000</v>
      </c>
      <c r="E59" s="174" t="s">
        <v>246</v>
      </c>
      <c r="F59" s="212" t="s">
        <v>106</v>
      </c>
      <c r="G59" s="175"/>
      <c r="H59" s="214"/>
      <c r="I59" s="175"/>
      <c r="J59" s="214"/>
      <c r="K59" s="175"/>
      <c r="L59" s="214"/>
      <c r="M59" s="175"/>
      <c r="N59" s="214"/>
      <c r="O59" s="175"/>
      <c r="P59" s="214"/>
      <c r="Q59" s="175"/>
      <c r="R59" s="175"/>
    </row>
    <row r="60" spans="1:18" ht="18.75" customHeight="1">
      <c r="A60" s="35"/>
      <c r="B60" s="208" t="s">
        <v>466</v>
      </c>
      <c r="C60" s="205" t="s">
        <v>469</v>
      </c>
      <c r="D60" s="317"/>
      <c r="E60" s="35"/>
      <c r="F60" s="48"/>
      <c r="G60" s="36"/>
      <c r="H60" s="39"/>
      <c r="I60" s="36"/>
      <c r="J60" s="39"/>
      <c r="K60" s="36"/>
      <c r="L60" s="39"/>
      <c r="M60" s="36"/>
      <c r="N60" s="39"/>
      <c r="O60" s="36"/>
      <c r="P60" s="39"/>
      <c r="Q60" s="36"/>
      <c r="R60" s="36"/>
    </row>
    <row r="61" spans="1:18" ht="18.75" customHeight="1">
      <c r="A61" s="35"/>
      <c r="B61" s="208" t="s">
        <v>467</v>
      </c>
      <c r="C61" s="205" t="s">
        <v>470</v>
      </c>
      <c r="D61" s="317"/>
      <c r="E61" s="35"/>
      <c r="F61" s="48"/>
      <c r="G61" s="36"/>
      <c r="H61" s="39"/>
      <c r="I61" s="36"/>
      <c r="J61" s="39"/>
      <c r="K61" s="36"/>
      <c r="L61" s="39"/>
      <c r="M61" s="36"/>
      <c r="N61" s="39"/>
      <c r="O61" s="36"/>
      <c r="P61" s="39"/>
      <c r="Q61" s="36"/>
      <c r="R61" s="36"/>
    </row>
    <row r="62" spans="1:18" ht="18.75" customHeight="1">
      <c r="A62" s="35"/>
      <c r="B62" s="184"/>
      <c r="C62" s="205" t="s">
        <v>471</v>
      </c>
      <c r="D62" s="317"/>
      <c r="E62" s="35"/>
      <c r="F62" s="48"/>
      <c r="G62" s="36"/>
      <c r="H62" s="39"/>
      <c r="I62" s="36"/>
      <c r="J62" s="39"/>
      <c r="K62" s="36"/>
      <c r="L62" s="39"/>
      <c r="M62" s="36"/>
      <c r="N62" s="39"/>
      <c r="O62" s="36"/>
      <c r="P62" s="39"/>
      <c r="Q62" s="36"/>
      <c r="R62" s="36"/>
    </row>
    <row r="63" spans="1:18" ht="18.75" customHeight="1">
      <c r="A63" s="35"/>
      <c r="B63" s="184"/>
      <c r="C63" s="205" t="s">
        <v>472</v>
      </c>
      <c r="D63" s="317"/>
      <c r="E63" s="35"/>
      <c r="F63" s="48"/>
      <c r="G63" s="36"/>
      <c r="H63" s="39"/>
      <c r="I63" s="36"/>
      <c r="J63" s="39"/>
      <c r="K63" s="36"/>
      <c r="L63" s="39"/>
      <c r="M63" s="36"/>
      <c r="N63" s="39"/>
      <c r="O63" s="36"/>
      <c r="P63" s="39"/>
      <c r="Q63" s="36"/>
      <c r="R63" s="36"/>
    </row>
    <row r="64" spans="1:18" ht="18.75" customHeight="1">
      <c r="A64" s="464" t="s">
        <v>8</v>
      </c>
      <c r="B64" s="464"/>
      <c r="C64" s="464"/>
      <c r="D64" s="287">
        <f>SUM(D9+D15+D18+D30+D33+D36+D51+D55+D59)</f>
        <v>5407000</v>
      </c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</row>
    <row r="65" spans="1:18" s="120" customFormat="1" ht="18.75" customHeight="1">
      <c r="A65" s="117"/>
      <c r="B65" s="117"/>
      <c r="C65" s="117"/>
      <c r="D65" s="11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</row>
    <row r="66" spans="1:18" s="120" customFormat="1" ht="18.75" customHeight="1">
      <c r="A66" s="117"/>
      <c r="B66" s="117"/>
      <c r="C66" s="117"/>
      <c r="D66" s="11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</row>
    <row r="67" spans="1:18" ht="19.5" customHeight="1">
      <c r="A67" s="169"/>
      <c r="B67" s="170"/>
      <c r="C67" s="170"/>
      <c r="D67" s="173"/>
      <c r="E67" s="169"/>
      <c r="F67" s="169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</row>
    <row r="68" spans="1:18" ht="42" customHeight="1" hidden="1">
      <c r="A68" s="169"/>
      <c r="B68" s="170"/>
      <c r="C68" s="170"/>
      <c r="D68" s="173"/>
      <c r="E68" s="169"/>
      <c r="F68" s="169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</row>
    <row r="69" spans="1:18" ht="18.75" customHeight="1">
      <c r="A69" s="169"/>
      <c r="B69" s="170"/>
      <c r="C69" s="170"/>
      <c r="D69" s="173"/>
      <c r="E69" s="169"/>
      <c r="F69" s="169"/>
      <c r="G69" s="167"/>
      <c r="H69" s="167"/>
      <c r="I69" s="167"/>
      <c r="J69" s="167"/>
      <c r="K69" s="167"/>
      <c r="L69" s="167"/>
      <c r="M69" s="167"/>
      <c r="N69" s="167"/>
      <c r="O69" s="213">
        <v>12</v>
      </c>
      <c r="P69" s="167"/>
      <c r="Q69" s="167"/>
      <c r="R69" s="167"/>
    </row>
    <row r="70" spans="1:18" ht="18.75" customHeight="1">
      <c r="A70" s="111"/>
      <c r="B70" s="111"/>
      <c r="C70" s="111"/>
      <c r="D70" s="112"/>
      <c r="E70" s="113"/>
      <c r="F70" s="113"/>
      <c r="G70" s="113"/>
      <c r="H70" s="113"/>
      <c r="I70" s="113"/>
      <c r="J70" s="113"/>
      <c r="K70" s="113"/>
      <c r="L70" s="113"/>
      <c r="M70" s="113"/>
      <c r="N70" s="466" t="s">
        <v>317</v>
      </c>
      <c r="O70" s="467"/>
      <c r="P70" s="468"/>
      <c r="Q70" s="113"/>
      <c r="R70" s="113"/>
    </row>
    <row r="71" spans="1:18" s="110" customFormat="1" ht="18.75">
      <c r="A71" s="452" t="s">
        <v>35</v>
      </c>
      <c r="B71" s="452"/>
      <c r="C71" s="452"/>
      <c r="D71" s="452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s="110" customFormat="1" ht="19.5" customHeight="1">
      <c r="A72" s="447" t="s">
        <v>264</v>
      </c>
      <c r="B72" s="447"/>
      <c r="C72" s="447"/>
      <c r="D72" s="447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s="110" customFormat="1" ht="21" customHeight="1">
      <c r="A73" s="107" t="s">
        <v>11</v>
      </c>
      <c r="B73" s="107" t="s">
        <v>12</v>
      </c>
      <c r="C73" s="107" t="s">
        <v>13</v>
      </c>
      <c r="D73" s="107" t="s">
        <v>15</v>
      </c>
      <c r="E73" s="107" t="s">
        <v>16</v>
      </c>
      <c r="F73" s="459" t="s">
        <v>318</v>
      </c>
      <c r="G73" s="469" t="s">
        <v>387</v>
      </c>
      <c r="H73" s="470"/>
      <c r="I73" s="471"/>
      <c r="J73" s="469" t="s">
        <v>388</v>
      </c>
      <c r="K73" s="470"/>
      <c r="L73" s="470"/>
      <c r="M73" s="470"/>
      <c r="N73" s="470"/>
      <c r="O73" s="470"/>
      <c r="P73" s="470"/>
      <c r="Q73" s="470"/>
      <c r="R73" s="471"/>
    </row>
    <row r="74" spans="1:18" s="110" customFormat="1" ht="21" customHeight="1">
      <c r="A74" s="108"/>
      <c r="B74" s="108"/>
      <c r="C74" s="197" t="s">
        <v>320</v>
      </c>
      <c r="D74" s="108"/>
      <c r="E74" s="197" t="s">
        <v>17</v>
      </c>
      <c r="F74" s="460"/>
      <c r="G74" s="97" t="s">
        <v>19</v>
      </c>
      <c r="H74" s="97" t="s">
        <v>20</v>
      </c>
      <c r="I74" s="97" t="s">
        <v>21</v>
      </c>
      <c r="J74" s="97" t="s">
        <v>22</v>
      </c>
      <c r="K74" s="97" t="s">
        <v>23</v>
      </c>
      <c r="L74" s="97" t="s">
        <v>24</v>
      </c>
      <c r="M74" s="97" t="s">
        <v>25</v>
      </c>
      <c r="N74" s="97" t="s">
        <v>26</v>
      </c>
      <c r="O74" s="97" t="s">
        <v>27</v>
      </c>
      <c r="P74" s="97" t="s">
        <v>28</v>
      </c>
      <c r="Q74" s="97" t="s">
        <v>29</v>
      </c>
      <c r="R74" s="97" t="s">
        <v>30</v>
      </c>
    </row>
    <row r="75" spans="1:18" s="110" customFormat="1" ht="19.5" customHeight="1">
      <c r="A75" s="215">
        <v>1</v>
      </c>
      <c r="B75" s="461" t="s">
        <v>293</v>
      </c>
      <c r="C75" s="461" t="s">
        <v>390</v>
      </c>
      <c r="D75" s="284">
        <v>200000</v>
      </c>
      <c r="E75" s="215" t="s">
        <v>36</v>
      </c>
      <c r="F75" s="215" t="s">
        <v>106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s="110" customFormat="1" ht="19.5" customHeight="1">
      <c r="A76" s="35"/>
      <c r="B76" s="462"/>
      <c r="C76" s="462"/>
      <c r="D76" s="312"/>
      <c r="E76" s="35"/>
      <c r="F76" s="35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110" customFormat="1" ht="19.5" customHeight="1">
      <c r="A77" s="35"/>
      <c r="B77" s="462"/>
      <c r="C77" s="462"/>
      <c r="D77" s="312"/>
      <c r="E77" s="35"/>
      <c r="F77" s="3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s="110" customFormat="1" ht="18.75" customHeight="1">
      <c r="A78" s="35"/>
      <c r="B78" s="462"/>
      <c r="C78" s="462"/>
      <c r="D78" s="312"/>
      <c r="E78" s="35"/>
      <c r="F78" s="35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s="110" customFormat="1" ht="100.5" customHeight="1">
      <c r="A79" s="31"/>
      <c r="B79" s="463"/>
      <c r="C79" s="463"/>
      <c r="D79" s="313"/>
      <c r="E79" s="31"/>
      <c r="F79" s="31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8" s="110" customFormat="1" ht="21.75" customHeight="1">
      <c r="A80" s="466" t="s">
        <v>8</v>
      </c>
      <c r="B80" s="467"/>
      <c r="C80" s="468"/>
      <c r="D80" s="287">
        <f>SUM(D75:D79)</f>
        <v>200000</v>
      </c>
      <c r="E80" s="473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5"/>
    </row>
    <row r="81" spans="1:18" s="110" customFormat="1" ht="21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ht="24.75" customHeight="1"/>
    <row r="83" ht="18.75"/>
    <row r="84" ht="18.75" customHeight="1"/>
    <row r="85" ht="29.25" customHeight="1"/>
    <row r="86" ht="18.75" customHeight="1"/>
    <row r="89" ht="18.75" customHeight="1"/>
    <row r="91" ht="18.75" customHeight="1">
      <c r="O91" s="204">
        <v>13</v>
      </c>
    </row>
  </sheetData>
  <sheetProtection/>
  <mergeCells count="38">
    <mergeCell ref="A71:D71"/>
    <mergeCell ref="N70:P70"/>
    <mergeCell ref="A80:C80"/>
    <mergeCell ref="E80:R80"/>
    <mergeCell ref="J73:R73"/>
    <mergeCell ref="F7:F8"/>
    <mergeCell ref="B75:B79"/>
    <mergeCell ref="C75:C79"/>
    <mergeCell ref="C33:C35"/>
    <mergeCell ref="B51:B54"/>
    <mergeCell ref="A2:R2"/>
    <mergeCell ref="A3:R3"/>
    <mergeCell ref="A4:R4"/>
    <mergeCell ref="G7:I7"/>
    <mergeCell ref="J7:R7"/>
    <mergeCell ref="B30:B32"/>
    <mergeCell ref="G28:I28"/>
    <mergeCell ref="F28:F29"/>
    <mergeCell ref="G49:I49"/>
    <mergeCell ref="J49:R49"/>
    <mergeCell ref="F73:F74"/>
    <mergeCell ref="J28:R28"/>
    <mergeCell ref="C15:C17"/>
    <mergeCell ref="G73:I73"/>
    <mergeCell ref="A72:D72"/>
    <mergeCell ref="B55:B58"/>
    <mergeCell ref="C55:C58"/>
    <mergeCell ref="B15:B17"/>
    <mergeCell ref="F49:F50"/>
    <mergeCell ref="C30:C32"/>
    <mergeCell ref="A64:C64"/>
    <mergeCell ref="E64:R64"/>
    <mergeCell ref="N1:P1"/>
    <mergeCell ref="N25:P25"/>
    <mergeCell ref="N46:P46"/>
    <mergeCell ref="B33:B35"/>
    <mergeCell ref="B9:B14"/>
    <mergeCell ref="C51:C54"/>
  </mergeCells>
  <printOptions horizontalCentered="1"/>
  <pageMargins left="0" right="0" top="0.8661417322834646" bottom="0.31496062992125984" header="0.5118110236220472" footer="0.5118110236220472"/>
  <pageSetup horizontalDpi="600" verticalDpi="600" orientation="landscape" paperSize="9" scale="99" r:id="rId2"/>
  <colBreaks count="1" manualBreakCount="1">
    <brk id="18" max="9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6"/>
  <sheetViews>
    <sheetView view="pageBreakPreview" zoomScale="90" zoomScaleSheetLayoutView="90" workbookViewId="0" topLeftCell="A196">
      <selection activeCell="F204" sqref="F204"/>
    </sheetView>
  </sheetViews>
  <sheetFormatPr defaultColWidth="9.140625" defaultRowHeight="12.75"/>
  <cols>
    <col min="1" max="1" width="6.140625" style="122" customWidth="1"/>
    <col min="2" max="2" width="27.421875" style="122" customWidth="1"/>
    <col min="3" max="3" width="30.421875" style="122" customWidth="1"/>
    <col min="4" max="4" width="14.7109375" style="122" customWidth="1"/>
    <col min="5" max="5" width="10.7109375" style="122" customWidth="1"/>
    <col min="6" max="6" width="11.57421875" style="122" customWidth="1"/>
    <col min="7" max="8" width="3.57421875" style="122" customWidth="1"/>
    <col min="9" max="11" width="3.8515625" style="122" customWidth="1"/>
    <col min="12" max="12" width="3.7109375" style="122" customWidth="1"/>
    <col min="13" max="13" width="4.00390625" style="122" customWidth="1"/>
    <col min="14" max="14" width="3.8515625" style="122" customWidth="1"/>
    <col min="15" max="15" width="4.00390625" style="122" customWidth="1"/>
    <col min="16" max="16" width="3.8515625" style="122" customWidth="1"/>
    <col min="17" max="17" width="3.7109375" style="122" customWidth="1"/>
    <col min="18" max="18" width="4.00390625" style="122" customWidth="1"/>
    <col min="19" max="19" width="0" style="122" hidden="1" customWidth="1"/>
    <col min="20" max="21" width="9.140625" style="122" hidden="1" customWidth="1"/>
    <col min="22" max="24" width="0" style="122" hidden="1" customWidth="1"/>
    <col min="25" max="16384" width="9.140625" style="122" customWidth="1"/>
  </cols>
  <sheetData>
    <row r="1" spans="1:18" ht="19.5" customHeight="1">
      <c r="A1" s="123"/>
      <c r="B1" s="124"/>
      <c r="C1" s="124"/>
      <c r="D1" s="125"/>
      <c r="E1" s="123"/>
      <c r="F1" s="123"/>
      <c r="G1" s="124"/>
      <c r="H1" s="124"/>
      <c r="I1" s="124"/>
      <c r="J1" s="124"/>
      <c r="K1" s="124"/>
      <c r="L1" s="124"/>
      <c r="M1" s="124"/>
      <c r="N1" s="466" t="s">
        <v>317</v>
      </c>
      <c r="O1" s="467"/>
      <c r="P1" s="468"/>
      <c r="Q1" s="124"/>
      <c r="R1" s="124"/>
    </row>
    <row r="2" spans="1:18" ht="19.5" customHeight="1">
      <c r="A2" s="123"/>
      <c r="B2" s="124"/>
      <c r="C2" s="124"/>
      <c r="D2" s="125"/>
      <c r="E2" s="123"/>
      <c r="F2" s="123"/>
      <c r="G2" s="124"/>
      <c r="H2" s="124"/>
      <c r="I2" s="124"/>
      <c r="J2" s="124"/>
      <c r="K2" s="124"/>
      <c r="L2" s="53"/>
      <c r="M2" s="124"/>
      <c r="N2" s="124"/>
      <c r="O2" s="124"/>
      <c r="P2" s="124"/>
      <c r="Q2" s="124"/>
      <c r="R2" s="124"/>
    </row>
    <row r="3" spans="1:5" ht="19.5" customHeight="1">
      <c r="A3" s="483" t="s">
        <v>32</v>
      </c>
      <c r="B3" s="483"/>
      <c r="C3" s="483"/>
      <c r="D3" s="483"/>
      <c r="E3" s="483"/>
    </row>
    <row r="4" spans="1:5" ht="19.5" customHeight="1">
      <c r="A4" s="484" t="s">
        <v>267</v>
      </c>
      <c r="B4" s="484"/>
      <c r="C4" s="484"/>
      <c r="D4" s="484"/>
      <c r="E4" s="484"/>
    </row>
    <row r="5" spans="1:18" ht="21" customHeight="1">
      <c r="A5" s="126" t="s">
        <v>11</v>
      </c>
      <c r="B5" s="126" t="s">
        <v>12</v>
      </c>
      <c r="C5" s="107" t="s">
        <v>13</v>
      </c>
      <c r="D5" s="126" t="s">
        <v>15</v>
      </c>
      <c r="E5" s="126" t="s">
        <v>16</v>
      </c>
      <c r="F5" s="459" t="s">
        <v>318</v>
      </c>
      <c r="G5" s="476" t="s">
        <v>387</v>
      </c>
      <c r="H5" s="477"/>
      <c r="I5" s="478"/>
      <c r="J5" s="476" t="s">
        <v>388</v>
      </c>
      <c r="K5" s="477"/>
      <c r="L5" s="477"/>
      <c r="M5" s="477"/>
      <c r="N5" s="477"/>
      <c r="O5" s="477"/>
      <c r="P5" s="477"/>
      <c r="Q5" s="477"/>
      <c r="R5" s="478"/>
    </row>
    <row r="6" spans="1:18" ht="21" customHeight="1">
      <c r="A6" s="127"/>
      <c r="B6" s="127"/>
      <c r="C6" s="197" t="s">
        <v>320</v>
      </c>
      <c r="D6" s="127"/>
      <c r="E6" s="216" t="s">
        <v>17</v>
      </c>
      <c r="F6" s="460"/>
      <c r="G6" s="128" t="s">
        <v>19</v>
      </c>
      <c r="H6" s="128" t="s">
        <v>20</v>
      </c>
      <c r="I6" s="128" t="s">
        <v>21</v>
      </c>
      <c r="J6" s="128" t="s">
        <v>22</v>
      </c>
      <c r="K6" s="128" t="s">
        <v>23</v>
      </c>
      <c r="L6" s="128" t="s">
        <v>24</v>
      </c>
      <c r="M6" s="128" t="s">
        <v>25</v>
      </c>
      <c r="N6" s="128" t="s">
        <v>26</v>
      </c>
      <c r="O6" s="128" t="s">
        <v>27</v>
      </c>
      <c r="P6" s="128" t="s">
        <v>28</v>
      </c>
      <c r="Q6" s="128" t="s">
        <v>29</v>
      </c>
      <c r="R6" s="128" t="s">
        <v>30</v>
      </c>
    </row>
    <row r="7" spans="1:18" s="157" customFormat="1" ht="19.5" customHeight="1">
      <c r="A7" s="215">
        <v>1</v>
      </c>
      <c r="B7" s="461" t="s">
        <v>294</v>
      </c>
      <c r="C7" s="217" t="s">
        <v>275</v>
      </c>
      <c r="D7" s="284">
        <v>10000</v>
      </c>
      <c r="E7" s="215" t="s">
        <v>36</v>
      </c>
      <c r="F7" s="215" t="s">
        <v>197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s="157" customFormat="1" ht="19.5" customHeight="1">
      <c r="A8" s="35"/>
      <c r="B8" s="462"/>
      <c r="C8" s="36"/>
      <c r="D8" s="28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s="157" customFormat="1" ht="19.5" customHeight="1">
      <c r="A9" s="31"/>
      <c r="B9" s="463"/>
      <c r="C9" s="40"/>
      <c r="D9" s="286"/>
      <c r="E9" s="31"/>
      <c r="F9" s="31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129" customFormat="1" ht="18.75">
      <c r="A10" s="466" t="s">
        <v>8</v>
      </c>
      <c r="B10" s="467"/>
      <c r="C10" s="468"/>
      <c r="D10" s="287">
        <f>SUM(D7:D9)</f>
        <v>10000</v>
      </c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</row>
    <row r="11" spans="1:18" ht="20.25">
      <c r="A11" s="123"/>
      <c r="B11" s="124"/>
      <c r="C11" s="124"/>
      <c r="D11" s="125"/>
      <c r="E11" s="123"/>
      <c r="F11" s="123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</row>
    <row r="12" spans="1:18" ht="20.25">
      <c r="A12" s="123"/>
      <c r="B12" s="124"/>
      <c r="C12" s="124"/>
      <c r="D12" s="125"/>
      <c r="E12" s="123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</row>
    <row r="13" spans="1:18" ht="20.25">
      <c r="A13" s="123"/>
      <c r="B13" s="124"/>
      <c r="C13" s="124"/>
      <c r="D13" s="125"/>
      <c r="E13" s="123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18" ht="20.25">
      <c r="A14" s="123"/>
      <c r="B14" s="124"/>
      <c r="C14" s="124"/>
      <c r="D14" s="125"/>
      <c r="E14" s="123"/>
      <c r="F14" s="123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</row>
    <row r="15" spans="1:18" ht="20.25">
      <c r="A15" s="123"/>
      <c r="B15" s="124"/>
      <c r="C15" s="124"/>
      <c r="D15" s="125"/>
      <c r="E15" s="123"/>
      <c r="F15" s="123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</row>
    <row r="16" spans="1:18" ht="20.25">
      <c r="A16" s="123"/>
      <c r="B16" s="124"/>
      <c r="C16" s="124"/>
      <c r="D16" s="125"/>
      <c r="E16" s="123"/>
      <c r="F16" s="123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</row>
    <row r="17" spans="1:18" ht="20.25">
      <c r="A17" s="123"/>
      <c r="B17" s="124"/>
      <c r="C17" s="124"/>
      <c r="D17" s="125"/>
      <c r="E17" s="123"/>
      <c r="F17" s="123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</row>
    <row r="18" spans="1:18" ht="20.25">
      <c r="A18" s="123"/>
      <c r="B18" s="124"/>
      <c r="C18" s="124"/>
      <c r="D18" s="125"/>
      <c r="E18" s="123"/>
      <c r="F18" s="123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</row>
    <row r="19" spans="1:18" ht="20.25">
      <c r="A19" s="123"/>
      <c r="B19" s="124"/>
      <c r="C19" s="124"/>
      <c r="D19" s="125"/>
      <c r="E19" s="123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</row>
    <row r="20" spans="1:18" ht="20.25">
      <c r="A20" s="123"/>
      <c r="B20" s="124"/>
      <c r="C20" s="124"/>
      <c r="D20" s="125"/>
      <c r="E20" s="123"/>
      <c r="F20" s="123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</row>
    <row r="21" spans="1:18" ht="20.25">
      <c r="A21" s="123"/>
      <c r="B21" s="124"/>
      <c r="C21" s="124"/>
      <c r="D21" s="125"/>
      <c r="E21" s="123"/>
      <c r="F21" s="123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</row>
    <row r="22" spans="1:18" ht="20.25">
      <c r="A22" s="123"/>
      <c r="B22" s="124"/>
      <c r="C22" s="124"/>
      <c r="D22" s="125"/>
      <c r="E22" s="123"/>
      <c r="F22" s="123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</row>
    <row r="23" spans="1:18" ht="20.25">
      <c r="A23" s="123"/>
      <c r="B23" s="124"/>
      <c r="C23" s="124"/>
      <c r="D23" s="125"/>
      <c r="E23" s="123"/>
      <c r="F23" s="123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</row>
    <row r="24" spans="1:18" ht="20.25">
      <c r="A24" s="123"/>
      <c r="B24" s="124"/>
      <c r="C24" s="124"/>
      <c r="D24" s="125"/>
      <c r="E24" s="123"/>
      <c r="F24" s="123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</row>
    <row r="25" spans="1:18" ht="20.25">
      <c r="A25" s="123"/>
      <c r="B25" s="124"/>
      <c r="C25" s="124"/>
      <c r="D25" s="125"/>
      <c r="E25" s="123"/>
      <c r="F25" s="123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</row>
    <row r="26" spans="1:18" ht="20.25">
      <c r="A26" s="123"/>
      <c r="B26" s="124"/>
      <c r="C26" s="124"/>
      <c r="D26" s="125"/>
      <c r="E26" s="123"/>
      <c r="F26" s="123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</row>
    <row r="27" spans="1:18" ht="20.25">
      <c r="A27" s="123"/>
      <c r="B27" s="124"/>
      <c r="C27" s="124"/>
      <c r="D27" s="125"/>
      <c r="E27" s="123"/>
      <c r="F27" s="123"/>
      <c r="G27" s="124"/>
      <c r="H27" s="124"/>
      <c r="I27" s="124"/>
      <c r="J27" s="124"/>
      <c r="K27" s="124"/>
      <c r="L27" s="124"/>
      <c r="M27" s="124"/>
      <c r="N27" s="124"/>
      <c r="O27" s="235">
        <v>14</v>
      </c>
      <c r="P27" s="124"/>
      <c r="Q27" s="124"/>
      <c r="R27" s="124"/>
    </row>
    <row r="28" spans="1:18" ht="19.5" customHeight="1">
      <c r="A28" s="123"/>
      <c r="B28" s="124"/>
      <c r="C28" s="124"/>
      <c r="D28" s="125"/>
      <c r="E28" s="123"/>
      <c r="F28" s="123"/>
      <c r="G28" s="124"/>
      <c r="H28" s="124"/>
      <c r="I28" s="124"/>
      <c r="J28" s="124"/>
      <c r="K28" s="124"/>
      <c r="L28" s="124"/>
      <c r="M28" s="124"/>
      <c r="N28" s="466" t="s">
        <v>317</v>
      </c>
      <c r="O28" s="467"/>
      <c r="P28" s="468"/>
      <c r="Q28" s="124"/>
      <c r="R28" s="124"/>
    </row>
    <row r="29" spans="1:18" ht="19.5" customHeight="1">
      <c r="A29" s="123"/>
      <c r="B29" s="124"/>
      <c r="C29" s="124"/>
      <c r="D29" s="125"/>
      <c r="E29" s="123"/>
      <c r="F29" s="123"/>
      <c r="G29" s="124"/>
      <c r="H29" s="124"/>
      <c r="I29" s="124"/>
      <c r="J29" s="124"/>
      <c r="K29" s="124"/>
      <c r="L29" s="53"/>
      <c r="M29" s="124"/>
      <c r="N29" s="124"/>
      <c r="O29" s="124"/>
      <c r="P29" s="124"/>
      <c r="Q29" s="124"/>
      <c r="R29" s="124"/>
    </row>
    <row r="30" spans="1:5" s="219" customFormat="1" ht="19.5" customHeight="1">
      <c r="A30" s="485" t="s">
        <v>32</v>
      </c>
      <c r="B30" s="485"/>
      <c r="C30" s="485"/>
      <c r="D30" s="485"/>
      <c r="E30" s="485"/>
    </row>
    <row r="31" spans="1:5" s="219" customFormat="1" ht="19.5" customHeight="1">
      <c r="A31" s="488" t="s">
        <v>331</v>
      </c>
      <c r="B31" s="488"/>
      <c r="C31" s="488"/>
      <c r="D31" s="488"/>
      <c r="E31" s="488"/>
    </row>
    <row r="32" spans="1:18" ht="21" customHeight="1">
      <c r="A32" s="126" t="s">
        <v>11</v>
      </c>
      <c r="B32" s="126" t="s">
        <v>12</v>
      </c>
      <c r="C32" s="107" t="s">
        <v>13</v>
      </c>
      <c r="D32" s="126" t="s">
        <v>15</v>
      </c>
      <c r="E32" s="126" t="s">
        <v>16</v>
      </c>
      <c r="F32" s="459" t="s">
        <v>318</v>
      </c>
      <c r="G32" s="476" t="s">
        <v>387</v>
      </c>
      <c r="H32" s="477"/>
      <c r="I32" s="478"/>
      <c r="J32" s="476" t="s">
        <v>388</v>
      </c>
      <c r="K32" s="477"/>
      <c r="L32" s="477"/>
      <c r="M32" s="477"/>
      <c r="N32" s="477"/>
      <c r="O32" s="477"/>
      <c r="P32" s="477"/>
      <c r="Q32" s="477"/>
      <c r="R32" s="478"/>
    </row>
    <row r="33" spans="1:18" ht="21" customHeight="1">
      <c r="A33" s="127"/>
      <c r="B33" s="127"/>
      <c r="C33" s="197" t="s">
        <v>320</v>
      </c>
      <c r="D33" s="127"/>
      <c r="E33" s="216" t="s">
        <v>17</v>
      </c>
      <c r="F33" s="460"/>
      <c r="G33" s="128" t="s">
        <v>19</v>
      </c>
      <c r="H33" s="128" t="s">
        <v>20</v>
      </c>
      <c r="I33" s="128" t="s">
        <v>21</v>
      </c>
      <c r="J33" s="128" t="s">
        <v>22</v>
      </c>
      <c r="K33" s="128" t="s">
        <v>23</v>
      </c>
      <c r="L33" s="128" t="s">
        <v>24</v>
      </c>
      <c r="M33" s="128" t="s">
        <v>25</v>
      </c>
      <c r="N33" s="128" t="s">
        <v>26</v>
      </c>
      <c r="O33" s="128" t="s">
        <v>27</v>
      </c>
      <c r="P33" s="128" t="s">
        <v>28</v>
      </c>
      <c r="Q33" s="128" t="s">
        <v>29</v>
      </c>
      <c r="R33" s="128" t="s">
        <v>30</v>
      </c>
    </row>
    <row r="34" spans="1:18" s="129" customFormat="1" ht="18.75">
      <c r="A34" s="174">
        <v>1</v>
      </c>
      <c r="B34" s="201" t="s">
        <v>347</v>
      </c>
      <c r="C34" s="175" t="s">
        <v>198</v>
      </c>
      <c r="D34" s="272">
        <v>100000</v>
      </c>
      <c r="E34" s="174" t="s">
        <v>36</v>
      </c>
      <c r="F34" s="174" t="s">
        <v>197</v>
      </c>
      <c r="G34" s="146"/>
      <c r="H34" s="146"/>
      <c r="I34" s="146"/>
      <c r="J34" s="146"/>
      <c r="K34" s="146"/>
      <c r="L34" s="146"/>
      <c r="M34" s="146"/>
      <c r="N34" s="146"/>
      <c r="O34" s="154"/>
      <c r="P34" s="146"/>
      <c r="Q34" s="146"/>
      <c r="R34" s="146"/>
    </row>
    <row r="35" spans="1:18" s="224" customFormat="1" ht="18.75">
      <c r="A35" s="226"/>
      <c r="B35" s="234" t="s">
        <v>348</v>
      </c>
      <c r="C35" s="227"/>
      <c r="D35" s="281"/>
      <c r="E35" s="226"/>
      <c r="F35" s="226"/>
      <c r="G35" s="229"/>
      <c r="H35" s="229"/>
      <c r="I35" s="229"/>
      <c r="J35" s="229"/>
      <c r="K35" s="229"/>
      <c r="L35" s="229"/>
      <c r="M35" s="229"/>
      <c r="N35" s="229"/>
      <c r="O35" s="230"/>
      <c r="P35" s="229"/>
      <c r="Q35" s="229"/>
      <c r="R35" s="229"/>
    </row>
    <row r="36" spans="1:18" s="224" customFormat="1" ht="18.75">
      <c r="A36" s="215">
        <v>2</v>
      </c>
      <c r="B36" s="217" t="s">
        <v>349</v>
      </c>
      <c r="C36" s="201" t="s">
        <v>185</v>
      </c>
      <c r="D36" s="272">
        <v>45000</v>
      </c>
      <c r="E36" s="174" t="s">
        <v>36</v>
      </c>
      <c r="F36" s="174" t="s">
        <v>197</v>
      </c>
      <c r="G36" s="222"/>
      <c r="H36" s="222"/>
      <c r="I36" s="222"/>
      <c r="J36" s="222"/>
      <c r="K36" s="222"/>
      <c r="L36" s="222"/>
      <c r="M36" s="222"/>
      <c r="N36" s="222"/>
      <c r="O36" s="223"/>
      <c r="P36" s="222"/>
      <c r="Q36" s="222"/>
      <c r="R36" s="222"/>
    </row>
    <row r="37" spans="1:18" s="224" customFormat="1" ht="18.75">
      <c r="A37" s="215"/>
      <c r="B37" s="217" t="s">
        <v>350</v>
      </c>
      <c r="C37" s="221"/>
      <c r="D37" s="282"/>
      <c r="E37" s="215"/>
      <c r="F37" s="215"/>
      <c r="G37" s="222"/>
      <c r="H37" s="222"/>
      <c r="I37" s="222"/>
      <c r="J37" s="222"/>
      <c r="K37" s="222"/>
      <c r="L37" s="222"/>
      <c r="M37" s="222"/>
      <c r="N37" s="222"/>
      <c r="O37" s="223"/>
      <c r="P37" s="222"/>
      <c r="Q37" s="222"/>
      <c r="R37" s="222"/>
    </row>
    <row r="38" spans="1:18" s="224" customFormat="1" ht="18.75">
      <c r="A38" s="226"/>
      <c r="B38" s="234" t="s">
        <v>351</v>
      </c>
      <c r="C38" s="227"/>
      <c r="D38" s="281"/>
      <c r="E38" s="226"/>
      <c r="F38" s="226"/>
      <c r="G38" s="229"/>
      <c r="H38" s="229"/>
      <c r="I38" s="229"/>
      <c r="J38" s="229"/>
      <c r="K38" s="229"/>
      <c r="L38" s="229"/>
      <c r="M38" s="229"/>
      <c r="N38" s="229"/>
      <c r="O38" s="230"/>
      <c r="P38" s="229"/>
      <c r="Q38" s="229"/>
      <c r="R38" s="229"/>
    </row>
    <row r="39" spans="1:18" s="232" customFormat="1" ht="18.75">
      <c r="A39" s="174">
        <v>3</v>
      </c>
      <c r="B39" s="201" t="s">
        <v>308</v>
      </c>
      <c r="C39" s="201" t="s">
        <v>334</v>
      </c>
      <c r="D39" s="272">
        <v>200000</v>
      </c>
      <c r="E39" s="174" t="s">
        <v>36</v>
      </c>
      <c r="F39" s="174" t="s">
        <v>197</v>
      </c>
      <c r="G39" s="199"/>
      <c r="H39" s="199"/>
      <c r="I39" s="199"/>
      <c r="J39" s="199"/>
      <c r="K39" s="199"/>
      <c r="L39" s="199"/>
      <c r="M39" s="199"/>
      <c r="N39" s="199"/>
      <c r="O39" s="231"/>
      <c r="P39" s="199"/>
      <c r="Q39" s="199"/>
      <c r="R39" s="199"/>
    </row>
    <row r="40" spans="1:18" s="232" customFormat="1" ht="18.75">
      <c r="A40" s="215"/>
      <c r="B40" s="217" t="s">
        <v>332</v>
      </c>
      <c r="C40" s="217" t="s">
        <v>335</v>
      </c>
      <c r="D40" s="282"/>
      <c r="E40" s="215"/>
      <c r="F40" s="215"/>
      <c r="G40" s="222"/>
      <c r="H40" s="222"/>
      <c r="I40" s="222"/>
      <c r="J40" s="222"/>
      <c r="K40" s="222"/>
      <c r="L40" s="222"/>
      <c r="M40" s="222"/>
      <c r="N40" s="222"/>
      <c r="O40" s="223"/>
      <c r="P40" s="222"/>
      <c r="Q40" s="222"/>
      <c r="R40" s="222"/>
    </row>
    <row r="41" spans="1:18" s="232" customFormat="1" ht="18.75">
      <c r="A41" s="215"/>
      <c r="B41" s="217" t="s">
        <v>333</v>
      </c>
      <c r="C41" s="217" t="s">
        <v>336</v>
      </c>
      <c r="D41" s="282"/>
      <c r="E41" s="215"/>
      <c r="F41" s="215"/>
      <c r="G41" s="222"/>
      <c r="H41" s="222"/>
      <c r="I41" s="222"/>
      <c r="J41" s="222"/>
      <c r="K41" s="222"/>
      <c r="L41" s="222"/>
      <c r="M41" s="222"/>
      <c r="N41" s="222"/>
      <c r="O41" s="223"/>
      <c r="P41" s="222"/>
      <c r="Q41" s="222"/>
      <c r="R41" s="222"/>
    </row>
    <row r="42" spans="1:18" s="232" customFormat="1" ht="18.75">
      <c r="A42" s="226"/>
      <c r="B42" s="234" t="s">
        <v>309</v>
      </c>
      <c r="C42" s="234" t="s">
        <v>391</v>
      </c>
      <c r="D42" s="283"/>
      <c r="E42" s="226"/>
      <c r="F42" s="226"/>
      <c r="G42" s="229"/>
      <c r="H42" s="229"/>
      <c r="I42" s="229"/>
      <c r="J42" s="229"/>
      <c r="K42" s="229"/>
      <c r="L42" s="229"/>
      <c r="M42" s="229"/>
      <c r="N42" s="229"/>
      <c r="O42" s="230"/>
      <c r="P42" s="229"/>
      <c r="Q42" s="229"/>
      <c r="R42" s="229"/>
    </row>
    <row r="43" spans="1:18" s="233" customFormat="1" ht="18.75">
      <c r="A43" s="486" t="s">
        <v>8</v>
      </c>
      <c r="B43" s="486"/>
      <c r="C43" s="486"/>
      <c r="D43" s="275">
        <f>SUM(D34:D42)</f>
        <v>345000</v>
      </c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</row>
    <row r="44" spans="1:18" ht="20.25">
      <c r="A44" s="123"/>
      <c r="B44" s="124"/>
      <c r="C44" s="124"/>
      <c r="D44" s="125"/>
      <c r="E44" s="123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</row>
    <row r="45" spans="1:18" ht="20.25">
      <c r="A45" s="123"/>
      <c r="B45" s="124"/>
      <c r="C45" s="124"/>
      <c r="D45" s="125"/>
      <c r="E45" s="123"/>
      <c r="F45" s="123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</row>
    <row r="46" spans="1:18" ht="20.25">
      <c r="A46" s="123"/>
      <c r="B46" s="124"/>
      <c r="C46" s="124"/>
      <c r="D46" s="125"/>
      <c r="E46" s="123"/>
      <c r="F46" s="123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</row>
    <row r="47" spans="1:18" ht="20.25">
      <c r="A47" s="123"/>
      <c r="B47" s="124"/>
      <c r="C47" s="124"/>
      <c r="D47" s="125"/>
      <c r="E47" s="123"/>
      <c r="F47" s="123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</row>
    <row r="48" spans="1:18" ht="20.25">
      <c r="A48" s="123"/>
      <c r="B48" s="124"/>
      <c r="C48" s="124"/>
      <c r="D48" s="125"/>
      <c r="E48" s="123"/>
      <c r="F48" s="123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</row>
    <row r="49" spans="1:18" ht="20.25">
      <c r="A49" s="123"/>
      <c r="B49" s="124"/>
      <c r="C49" s="124"/>
      <c r="D49" s="125"/>
      <c r="E49" s="123"/>
      <c r="F49" s="123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1:18" ht="20.25">
      <c r="A50" s="123"/>
      <c r="B50" s="124"/>
      <c r="C50" s="124"/>
      <c r="D50" s="125"/>
      <c r="E50" s="123"/>
      <c r="F50" s="123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</row>
    <row r="51" spans="1:18" ht="20.25">
      <c r="A51" s="123"/>
      <c r="B51" s="124"/>
      <c r="C51" s="124"/>
      <c r="D51" s="125"/>
      <c r="E51" s="123"/>
      <c r="F51" s="123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</row>
    <row r="52" spans="1:18" ht="20.25">
      <c r="A52" s="123"/>
      <c r="B52" s="124"/>
      <c r="C52" s="124"/>
      <c r="D52" s="125"/>
      <c r="E52" s="123"/>
      <c r="F52" s="123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</row>
    <row r="53" spans="1:18" ht="20.25">
      <c r="A53" s="123"/>
      <c r="B53" s="124"/>
      <c r="C53" s="124"/>
      <c r="D53" s="125"/>
      <c r="E53" s="123"/>
      <c r="F53" s="123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</row>
    <row r="54" spans="1:18" s="219" customFormat="1" ht="20.25">
      <c r="A54" s="235"/>
      <c r="B54" s="236"/>
      <c r="C54" s="236"/>
      <c r="D54" s="237"/>
      <c r="E54" s="235"/>
      <c r="F54" s="235"/>
      <c r="G54" s="236"/>
      <c r="H54" s="236"/>
      <c r="I54" s="236"/>
      <c r="J54" s="236"/>
      <c r="K54" s="236"/>
      <c r="L54" s="236"/>
      <c r="M54" s="236"/>
      <c r="N54" s="236"/>
      <c r="O54" s="260">
        <v>15</v>
      </c>
      <c r="P54" s="236"/>
      <c r="Q54" s="236"/>
      <c r="R54" s="236"/>
    </row>
    <row r="55" spans="1:18" s="241" customFormat="1" ht="20.25">
      <c r="A55" s="238"/>
      <c r="B55" s="238"/>
      <c r="C55" s="238"/>
      <c r="D55" s="239"/>
      <c r="E55" s="240"/>
      <c r="F55" s="240"/>
      <c r="G55" s="240"/>
      <c r="H55" s="240"/>
      <c r="I55" s="240"/>
      <c r="J55" s="240"/>
      <c r="K55" s="240"/>
      <c r="L55" s="240"/>
      <c r="M55" s="240"/>
      <c r="N55" s="466" t="s">
        <v>317</v>
      </c>
      <c r="O55" s="467"/>
      <c r="P55" s="468"/>
      <c r="Q55" s="240"/>
      <c r="R55" s="240"/>
    </row>
    <row r="56" spans="1:18" ht="20.2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</row>
    <row r="57" spans="1:18" s="219" customFormat="1" ht="20.25">
      <c r="A57" s="485" t="s">
        <v>32</v>
      </c>
      <c r="B57" s="485"/>
      <c r="C57" s="485"/>
      <c r="D57" s="485"/>
      <c r="E57" s="485"/>
      <c r="F57" s="242"/>
      <c r="G57" s="242"/>
      <c r="H57" s="242"/>
      <c r="I57" s="242"/>
      <c r="J57" s="242"/>
      <c r="K57" s="242"/>
      <c r="O57" s="242"/>
      <c r="P57" s="242"/>
      <c r="Q57" s="242"/>
      <c r="R57" s="242"/>
    </row>
    <row r="58" spans="1:18" s="219" customFormat="1" ht="20.25">
      <c r="A58" s="487" t="s">
        <v>297</v>
      </c>
      <c r="B58" s="487"/>
      <c r="C58" s="487"/>
      <c r="D58" s="487"/>
      <c r="E58" s="487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</row>
    <row r="59" spans="1:18" ht="21" customHeight="1">
      <c r="A59" s="126" t="s">
        <v>11</v>
      </c>
      <c r="B59" s="126" t="s">
        <v>12</v>
      </c>
      <c r="C59" s="107" t="s">
        <v>13</v>
      </c>
      <c r="D59" s="126" t="s">
        <v>15</v>
      </c>
      <c r="E59" s="126" t="s">
        <v>16</v>
      </c>
      <c r="F59" s="459" t="s">
        <v>318</v>
      </c>
      <c r="G59" s="476" t="s">
        <v>387</v>
      </c>
      <c r="H59" s="477"/>
      <c r="I59" s="478"/>
      <c r="J59" s="476" t="s">
        <v>388</v>
      </c>
      <c r="K59" s="477"/>
      <c r="L59" s="477"/>
      <c r="M59" s="477"/>
      <c r="N59" s="477"/>
      <c r="O59" s="477"/>
      <c r="P59" s="477"/>
      <c r="Q59" s="477"/>
      <c r="R59" s="478"/>
    </row>
    <row r="60" spans="1:18" ht="21" customHeight="1">
      <c r="A60" s="127"/>
      <c r="B60" s="127"/>
      <c r="C60" s="197" t="s">
        <v>320</v>
      </c>
      <c r="D60" s="127"/>
      <c r="E60" s="216" t="s">
        <v>17</v>
      </c>
      <c r="F60" s="460"/>
      <c r="G60" s="126" t="s">
        <v>19</v>
      </c>
      <c r="H60" s="126" t="s">
        <v>20</v>
      </c>
      <c r="I60" s="126" t="s">
        <v>21</v>
      </c>
      <c r="J60" s="126" t="s">
        <v>22</v>
      </c>
      <c r="K60" s="126" t="s">
        <v>23</v>
      </c>
      <c r="L60" s="126" t="s">
        <v>24</v>
      </c>
      <c r="M60" s="126" t="s">
        <v>25</v>
      </c>
      <c r="N60" s="126" t="s">
        <v>26</v>
      </c>
      <c r="O60" s="126" t="s">
        <v>27</v>
      </c>
      <c r="P60" s="126" t="s">
        <v>28</v>
      </c>
      <c r="Q60" s="126" t="s">
        <v>29</v>
      </c>
      <c r="R60" s="126" t="s">
        <v>30</v>
      </c>
    </row>
    <row r="61" spans="1:18" s="219" customFormat="1" ht="20.25">
      <c r="A61" s="174">
        <v>1</v>
      </c>
      <c r="B61" s="201" t="s">
        <v>344</v>
      </c>
      <c r="C61" s="201" t="s">
        <v>77</v>
      </c>
      <c r="D61" s="272">
        <v>10000</v>
      </c>
      <c r="E61" s="174" t="s">
        <v>36</v>
      </c>
      <c r="F61" s="209" t="s">
        <v>250</v>
      </c>
      <c r="G61" s="243"/>
      <c r="H61" s="244"/>
      <c r="I61" s="245"/>
      <c r="J61" s="244"/>
      <c r="K61" s="245"/>
      <c r="L61" s="244"/>
      <c r="M61" s="245"/>
      <c r="N61" s="244"/>
      <c r="O61" s="245"/>
      <c r="P61" s="244"/>
      <c r="Q61" s="245"/>
      <c r="R61" s="244"/>
    </row>
    <row r="62" spans="1:18" s="219" customFormat="1" ht="20.25">
      <c r="A62" s="215"/>
      <c r="B62" s="217" t="s">
        <v>345</v>
      </c>
      <c r="C62" s="217" t="s">
        <v>186</v>
      </c>
      <c r="D62" s="274"/>
      <c r="E62" s="215"/>
      <c r="F62" s="246" t="s">
        <v>251</v>
      </c>
      <c r="G62" s="247"/>
      <c r="H62" s="248"/>
      <c r="I62" s="249"/>
      <c r="J62" s="248"/>
      <c r="K62" s="249"/>
      <c r="L62" s="248"/>
      <c r="M62" s="249"/>
      <c r="N62" s="248"/>
      <c r="O62" s="249"/>
      <c r="P62" s="248"/>
      <c r="Q62" s="249"/>
      <c r="R62" s="248"/>
    </row>
    <row r="63" spans="1:18" s="219" customFormat="1" ht="20.25">
      <c r="A63" s="226"/>
      <c r="B63" s="234" t="s">
        <v>346</v>
      </c>
      <c r="C63" s="234"/>
      <c r="D63" s="273"/>
      <c r="E63" s="226"/>
      <c r="F63" s="250"/>
      <c r="G63" s="251"/>
      <c r="H63" s="252"/>
      <c r="I63" s="253"/>
      <c r="J63" s="252"/>
      <c r="K63" s="253"/>
      <c r="L63" s="252"/>
      <c r="M63" s="253"/>
      <c r="N63" s="252"/>
      <c r="O63" s="253"/>
      <c r="P63" s="252"/>
      <c r="Q63" s="253"/>
      <c r="R63" s="252"/>
    </row>
    <row r="64" spans="1:18" s="255" customFormat="1" ht="20.25">
      <c r="A64" s="486" t="s">
        <v>8</v>
      </c>
      <c r="B64" s="486"/>
      <c r="C64" s="486"/>
      <c r="D64" s="275">
        <f>SUM(D61:D63)</f>
        <v>10000</v>
      </c>
      <c r="E64" s="482"/>
      <c r="F64" s="482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  <c r="R64" s="489"/>
    </row>
    <row r="65" spans="1:18" s="157" customFormat="1" ht="20.25">
      <c r="A65" s="123"/>
      <c r="B65" s="124"/>
      <c r="C65" s="124"/>
      <c r="D65" s="125"/>
      <c r="E65" s="123"/>
      <c r="F65" s="123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</row>
    <row r="66" spans="1:18" s="157" customFormat="1" ht="20.25">
      <c r="A66" s="123"/>
      <c r="B66" s="124"/>
      <c r="C66" s="124"/>
      <c r="D66" s="125"/>
      <c r="E66" s="123"/>
      <c r="F66" s="123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</row>
    <row r="67" spans="1:18" s="157" customFormat="1" ht="20.25">
      <c r="A67" s="123"/>
      <c r="B67" s="124"/>
      <c r="C67" s="124"/>
      <c r="D67" s="125"/>
      <c r="E67" s="123"/>
      <c r="F67" s="123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</row>
    <row r="68" spans="1:18" s="157" customFormat="1" ht="20.25">
      <c r="A68" s="123"/>
      <c r="B68" s="124"/>
      <c r="C68" s="124"/>
      <c r="D68" s="125"/>
      <c r="E68" s="123"/>
      <c r="F68" s="123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</row>
    <row r="69" spans="1:18" s="157" customFormat="1" ht="20.25">
      <c r="A69" s="123"/>
      <c r="B69" s="124"/>
      <c r="C69" s="124"/>
      <c r="D69" s="125"/>
      <c r="E69" s="123"/>
      <c r="F69" s="123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</row>
    <row r="70" spans="1:18" ht="20.25">
      <c r="A70" s="123"/>
      <c r="B70" s="124"/>
      <c r="C70" s="124"/>
      <c r="D70" s="125"/>
      <c r="E70" s="123"/>
      <c r="F70" s="123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</row>
    <row r="71" spans="1:18" ht="20.25">
      <c r="A71" s="123"/>
      <c r="B71" s="124"/>
      <c r="C71" s="124"/>
      <c r="D71" s="125"/>
      <c r="E71" s="123"/>
      <c r="F71" s="123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</row>
    <row r="72" spans="1:18" ht="20.25">
      <c r="A72" s="123"/>
      <c r="B72" s="124"/>
      <c r="C72" s="124"/>
      <c r="D72" s="125"/>
      <c r="E72" s="123"/>
      <c r="F72" s="123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</row>
    <row r="73" spans="1:18" ht="20.25">
      <c r="A73" s="123"/>
      <c r="B73" s="124"/>
      <c r="C73" s="124"/>
      <c r="D73" s="125"/>
      <c r="E73" s="123"/>
      <c r="F73" s="123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</row>
    <row r="74" spans="1:18" ht="20.25">
      <c r="A74" s="123"/>
      <c r="B74" s="124"/>
      <c r="C74" s="124"/>
      <c r="D74" s="125"/>
      <c r="E74" s="123"/>
      <c r="F74" s="123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</row>
    <row r="75" spans="1:18" ht="20.25">
      <c r="A75" s="123"/>
      <c r="B75" s="124"/>
      <c r="C75" s="124"/>
      <c r="D75" s="125"/>
      <c r="E75" s="123"/>
      <c r="F75" s="123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</row>
    <row r="76" spans="1:18" ht="20.25">
      <c r="A76" s="123"/>
      <c r="B76" s="124"/>
      <c r="C76" s="124"/>
      <c r="D76" s="125"/>
      <c r="E76" s="123"/>
      <c r="F76" s="123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</row>
    <row r="77" spans="1:18" ht="20.25">
      <c r="A77" s="123"/>
      <c r="B77" s="124"/>
      <c r="C77" s="124"/>
      <c r="D77" s="125"/>
      <c r="E77" s="123"/>
      <c r="F77" s="123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</row>
    <row r="78" spans="1:18" ht="20.25">
      <c r="A78" s="123"/>
      <c r="B78" s="124"/>
      <c r="C78" s="124"/>
      <c r="D78" s="125"/>
      <c r="E78" s="123"/>
      <c r="F78" s="123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</row>
    <row r="79" spans="1:18" ht="20.25">
      <c r="A79" s="123"/>
      <c r="B79" s="124"/>
      <c r="C79" s="124"/>
      <c r="D79" s="125"/>
      <c r="E79" s="123"/>
      <c r="F79" s="123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</row>
    <row r="80" spans="1:18" s="219" customFormat="1" ht="20.25">
      <c r="A80" s="235"/>
      <c r="B80" s="236"/>
      <c r="C80" s="236"/>
      <c r="D80" s="237"/>
      <c r="E80" s="235"/>
      <c r="F80" s="235"/>
      <c r="G80" s="236"/>
      <c r="H80" s="236"/>
      <c r="I80" s="236"/>
      <c r="J80" s="236"/>
      <c r="K80" s="236"/>
      <c r="L80" s="236"/>
      <c r="M80" s="236"/>
      <c r="N80" s="236"/>
      <c r="O80" s="236">
        <v>16</v>
      </c>
      <c r="P80" s="236"/>
      <c r="Q80" s="236"/>
      <c r="R80" s="236"/>
    </row>
    <row r="81" spans="1:18" s="219" customFormat="1" ht="20.25">
      <c r="A81" s="238"/>
      <c r="B81" s="238"/>
      <c r="C81" s="238"/>
      <c r="D81" s="239"/>
      <c r="E81" s="240"/>
      <c r="F81" s="240"/>
      <c r="G81" s="240"/>
      <c r="H81" s="240"/>
      <c r="I81" s="240"/>
      <c r="J81" s="240"/>
      <c r="K81" s="240"/>
      <c r="L81" s="240"/>
      <c r="M81" s="240"/>
      <c r="N81" s="466" t="s">
        <v>317</v>
      </c>
      <c r="O81" s="467"/>
      <c r="P81" s="468"/>
      <c r="Q81" s="240"/>
      <c r="R81" s="240"/>
    </row>
    <row r="82" spans="1:18" ht="20.25">
      <c r="A82" s="123"/>
      <c r="B82" s="124"/>
      <c r="C82" s="131"/>
      <c r="D82" s="132"/>
      <c r="E82" s="123"/>
      <c r="F82" s="123"/>
      <c r="G82" s="124"/>
      <c r="H82" s="124"/>
      <c r="I82" s="124"/>
      <c r="J82" s="124"/>
      <c r="K82" s="124"/>
      <c r="L82" s="124"/>
      <c r="M82" s="124"/>
      <c r="N82" s="124"/>
      <c r="O82" s="130"/>
      <c r="P82" s="124"/>
      <c r="Q82" s="124"/>
      <c r="R82" s="124"/>
    </row>
    <row r="83" spans="1:18" s="219" customFormat="1" ht="20.25">
      <c r="A83" s="485" t="s">
        <v>32</v>
      </c>
      <c r="B83" s="485"/>
      <c r="C83" s="485"/>
      <c r="D83" s="485"/>
      <c r="E83" s="485"/>
      <c r="F83" s="242"/>
      <c r="G83" s="242"/>
      <c r="H83" s="242"/>
      <c r="I83" s="242"/>
      <c r="J83" s="242"/>
      <c r="K83" s="242"/>
      <c r="L83" s="256"/>
      <c r="M83" s="242"/>
      <c r="N83" s="242"/>
      <c r="O83" s="242"/>
      <c r="P83" s="242"/>
      <c r="Q83" s="242"/>
      <c r="R83" s="242"/>
    </row>
    <row r="84" spans="1:18" s="219" customFormat="1" ht="20.25">
      <c r="A84" s="487" t="s">
        <v>330</v>
      </c>
      <c r="B84" s="487"/>
      <c r="C84" s="487"/>
      <c r="D84" s="487"/>
      <c r="E84" s="487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</row>
    <row r="85" spans="1:18" ht="20.25">
      <c r="A85" s="126" t="s">
        <v>11</v>
      </c>
      <c r="B85" s="126" t="s">
        <v>12</v>
      </c>
      <c r="C85" s="107" t="s">
        <v>13</v>
      </c>
      <c r="D85" s="126" t="s">
        <v>15</v>
      </c>
      <c r="E85" s="126" t="s">
        <v>16</v>
      </c>
      <c r="F85" s="459" t="s">
        <v>318</v>
      </c>
      <c r="G85" s="476" t="s">
        <v>387</v>
      </c>
      <c r="H85" s="477"/>
      <c r="I85" s="478"/>
      <c r="J85" s="476" t="s">
        <v>388</v>
      </c>
      <c r="K85" s="477"/>
      <c r="L85" s="477"/>
      <c r="M85" s="477"/>
      <c r="N85" s="477"/>
      <c r="O85" s="477"/>
      <c r="P85" s="477"/>
      <c r="Q85" s="477"/>
      <c r="R85" s="478"/>
    </row>
    <row r="86" spans="1:18" ht="20.25">
      <c r="A86" s="127"/>
      <c r="B86" s="127"/>
      <c r="C86" s="197" t="s">
        <v>320</v>
      </c>
      <c r="D86" s="127"/>
      <c r="E86" s="216" t="s">
        <v>17</v>
      </c>
      <c r="F86" s="460"/>
      <c r="G86" s="128" t="s">
        <v>19</v>
      </c>
      <c r="H86" s="128" t="s">
        <v>20</v>
      </c>
      <c r="I86" s="128" t="s">
        <v>21</v>
      </c>
      <c r="J86" s="128" t="s">
        <v>22</v>
      </c>
      <c r="K86" s="128" t="s">
        <v>23</v>
      </c>
      <c r="L86" s="128" t="s">
        <v>24</v>
      </c>
      <c r="M86" s="128" t="s">
        <v>25</v>
      </c>
      <c r="N86" s="128" t="s">
        <v>26</v>
      </c>
      <c r="O86" s="128" t="s">
        <v>27</v>
      </c>
      <c r="P86" s="128" t="s">
        <v>28</v>
      </c>
      <c r="Q86" s="128" t="s">
        <v>29</v>
      </c>
      <c r="R86" s="128" t="s">
        <v>30</v>
      </c>
    </row>
    <row r="87" spans="1:18" s="219" customFormat="1" ht="20.25">
      <c r="A87" s="174">
        <v>1</v>
      </c>
      <c r="B87" s="201" t="s">
        <v>45</v>
      </c>
      <c r="C87" s="201" t="s">
        <v>187</v>
      </c>
      <c r="D87" s="272">
        <v>10000</v>
      </c>
      <c r="E87" s="174" t="s">
        <v>36</v>
      </c>
      <c r="F87" s="174" t="s">
        <v>197</v>
      </c>
      <c r="G87" s="199"/>
      <c r="H87" s="199"/>
      <c r="I87" s="199"/>
      <c r="J87" s="199"/>
      <c r="K87" s="199"/>
      <c r="L87" s="199"/>
      <c r="M87" s="199"/>
      <c r="N87" s="199"/>
      <c r="O87" s="231"/>
      <c r="P87" s="199"/>
      <c r="Q87" s="199"/>
      <c r="R87" s="199"/>
    </row>
    <row r="88" spans="1:18" s="219" customFormat="1" ht="20.25">
      <c r="A88" s="215"/>
      <c r="B88" s="217" t="s">
        <v>46</v>
      </c>
      <c r="C88" s="217" t="s">
        <v>249</v>
      </c>
      <c r="D88" s="273"/>
      <c r="E88" s="226"/>
      <c r="F88" s="226"/>
      <c r="G88" s="229"/>
      <c r="H88" s="229"/>
      <c r="I88" s="229"/>
      <c r="J88" s="229"/>
      <c r="K88" s="229"/>
      <c r="L88" s="229"/>
      <c r="M88" s="229"/>
      <c r="N88" s="229"/>
      <c r="O88" s="230"/>
      <c r="P88" s="229"/>
      <c r="Q88" s="229"/>
      <c r="R88" s="229"/>
    </row>
    <row r="89" spans="1:18" s="219" customFormat="1" ht="20.25">
      <c r="A89" s="257"/>
      <c r="B89" s="258" t="s">
        <v>473</v>
      </c>
      <c r="C89" s="259"/>
      <c r="D89" s="280">
        <f>SUM(D87:D88)</f>
        <v>10000</v>
      </c>
      <c r="E89" s="482"/>
      <c r="F89" s="482"/>
      <c r="G89" s="482"/>
      <c r="H89" s="482"/>
      <c r="I89" s="482"/>
      <c r="J89" s="482"/>
      <c r="K89" s="482"/>
      <c r="L89" s="482"/>
      <c r="M89" s="482"/>
      <c r="N89" s="482"/>
      <c r="O89" s="482"/>
      <c r="P89" s="482"/>
      <c r="Q89" s="482"/>
      <c r="R89" s="482"/>
    </row>
    <row r="90" spans="1:18" ht="20.25">
      <c r="A90" s="123"/>
      <c r="B90" s="124"/>
      <c r="C90" s="124"/>
      <c r="D90" s="125"/>
      <c r="E90" s="123"/>
      <c r="F90" s="123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</row>
    <row r="91" spans="1:18" ht="20.25">
      <c r="A91" s="123"/>
      <c r="B91" s="124"/>
      <c r="C91" s="124"/>
      <c r="D91" s="125"/>
      <c r="E91" s="123"/>
      <c r="F91" s="123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</row>
    <row r="92" spans="1:18" ht="20.25">
      <c r="A92" s="123"/>
      <c r="B92" s="124"/>
      <c r="C92" s="124"/>
      <c r="D92" s="125"/>
      <c r="E92" s="123"/>
      <c r="F92" s="123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</row>
    <row r="93" spans="1:18" s="157" customFormat="1" ht="20.25">
      <c r="A93" s="123"/>
      <c r="B93" s="124"/>
      <c r="C93" s="124"/>
      <c r="D93" s="125"/>
      <c r="E93" s="123"/>
      <c r="F93" s="123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</row>
    <row r="94" spans="1:18" s="157" customFormat="1" ht="20.25">
      <c r="A94" s="123"/>
      <c r="B94" s="124"/>
      <c r="C94" s="124"/>
      <c r="D94" s="125"/>
      <c r="E94" s="123"/>
      <c r="F94" s="123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</row>
    <row r="95" spans="1:18" s="157" customFormat="1" ht="20.25">
      <c r="A95" s="123"/>
      <c r="B95" s="124"/>
      <c r="C95" s="124"/>
      <c r="D95" s="125"/>
      <c r="E95" s="123"/>
      <c r="F95" s="123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</row>
    <row r="96" spans="1:18" s="157" customFormat="1" ht="20.25">
      <c r="A96" s="123"/>
      <c r="B96" s="124"/>
      <c r="C96" s="124"/>
      <c r="D96" s="125"/>
      <c r="E96" s="123"/>
      <c r="F96" s="123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</row>
    <row r="97" spans="1:18" ht="20.25">
      <c r="A97" s="123"/>
      <c r="B97" s="124"/>
      <c r="C97" s="124"/>
      <c r="D97" s="125"/>
      <c r="E97" s="123"/>
      <c r="F97" s="123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</row>
    <row r="98" spans="1:18" ht="20.25">
      <c r="A98" s="123"/>
      <c r="B98" s="124"/>
      <c r="C98" s="124"/>
      <c r="D98" s="125"/>
      <c r="E98" s="123"/>
      <c r="F98" s="123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</row>
    <row r="99" spans="1:18" ht="20.25">
      <c r="A99" s="123"/>
      <c r="B99" s="124"/>
      <c r="C99" s="124"/>
      <c r="D99" s="125"/>
      <c r="E99" s="123"/>
      <c r="F99" s="123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</row>
    <row r="100" spans="1:18" ht="20.25">
      <c r="A100" s="123"/>
      <c r="B100" s="124"/>
      <c r="C100" s="124"/>
      <c r="D100" s="125"/>
      <c r="E100" s="123"/>
      <c r="F100" s="123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</row>
    <row r="101" spans="1:18" ht="20.25">
      <c r="A101" s="123"/>
      <c r="B101" s="124"/>
      <c r="C101" s="124"/>
      <c r="D101" s="125"/>
      <c r="E101" s="123"/>
      <c r="F101" s="123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</row>
    <row r="102" spans="1:18" ht="20.25">
      <c r="A102" s="123"/>
      <c r="B102" s="124"/>
      <c r="C102" s="124"/>
      <c r="D102" s="125"/>
      <c r="E102" s="123"/>
      <c r="F102" s="123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</row>
    <row r="103" spans="1:18" ht="20.25">
      <c r="A103" s="123"/>
      <c r="B103" s="124"/>
      <c r="C103" s="124"/>
      <c r="D103" s="125"/>
      <c r="E103" s="123"/>
      <c r="F103" s="123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1:18" ht="20.25">
      <c r="A104" s="123"/>
      <c r="B104" s="124"/>
      <c r="C104" s="124"/>
      <c r="D104" s="125"/>
      <c r="E104" s="123"/>
      <c r="F104" s="123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</row>
    <row r="105" spans="1:18" ht="20.25">
      <c r="A105" s="123"/>
      <c r="B105" s="124"/>
      <c r="C105" s="124"/>
      <c r="D105" s="125"/>
      <c r="E105" s="123"/>
      <c r="F105" s="123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</row>
    <row r="106" spans="1:18" s="219" customFormat="1" ht="20.25">
      <c r="A106" s="235"/>
      <c r="B106" s="236"/>
      <c r="C106" s="236"/>
      <c r="D106" s="237"/>
      <c r="E106" s="235"/>
      <c r="F106" s="235"/>
      <c r="G106" s="236"/>
      <c r="H106" s="236"/>
      <c r="I106" s="236"/>
      <c r="J106" s="236"/>
      <c r="K106" s="236"/>
      <c r="L106" s="236"/>
      <c r="M106" s="236"/>
      <c r="N106" s="236"/>
      <c r="O106" s="236">
        <v>17</v>
      </c>
      <c r="P106" s="236"/>
      <c r="Q106" s="236"/>
      <c r="R106" s="236"/>
    </row>
    <row r="107" spans="1:18" s="219" customFormat="1" ht="20.25">
      <c r="A107" s="242"/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490" t="s">
        <v>317</v>
      </c>
      <c r="O107" s="490"/>
      <c r="P107" s="490"/>
      <c r="Q107" s="242"/>
      <c r="R107" s="242"/>
    </row>
    <row r="108" spans="1:18" s="219" customFormat="1" ht="20.25">
      <c r="A108" s="261" t="s">
        <v>32</v>
      </c>
      <c r="B108" s="261"/>
      <c r="C108" s="261"/>
      <c r="D108" s="261"/>
      <c r="E108" s="242"/>
      <c r="F108" s="242"/>
      <c r="G108" s="242"/>
      <c r="H108" s="242"/>
      <c r="I108" s="242"/>
      <c r="J108" s="242"/>
      <c r="K108" s="242"/>
      <c r="L108" s="242"/>
      <c r="P108" s="242"/>
      <c r="Q108" s="242"/>
      <c r="R108" s="242"/>
    </row>
    <row r="109" spans="1:18" s="219" customFormat="1" ht="20.25">
      <c r="A109" s="220" t="s">
        <v>337</v>
      </c>
      <c r="B109" s="220"/>
      <c r="C109" s="220"/>
      <c r="D109" s="220"/>
      <c r="E109" s="220"/>
      <c r="F109" s="220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</row>
    <row r="110" spans="1:18" ht="20.25">
      <c r="A110" s="126" t="s">
        <v>11</v>
      </c>
      <c r="B110" s="126" t="s">
        <v>12</v>
      </c>
      <c r="C110" s="107" t="s">
        <v>13</v>
      </c>
      <c r="D110" s="126" t="s">
        <v>15</v>
      </c>
      <c r="E110" s="126" t="s">
        <v>16</v>
      </c>
      <c r="F110" s="459" t="s">
        <v>318</v>
      </c>
      <c r="G110" s="476" t="s">
        <v>387</v>
      </c>
      <c r="H110" s="477"/>
      <c r="I110" s="478"/>
      <c r="J110" s="476" t="s">
        <v>388</v>
      </c>
      <c r="K110" s="477"/>
      <c r="L110" s="477"/>
      <c r="M110" s="477"/>
      <c r="N110" s="477"/>
      <c r="O110" s="477"/>
      <c r="P110" s="477"/>
      <c r="Q110" s="477"/>
      <c r="R110" s="478"/>
    </row>
    <row r="111" spans="1:18" ht="20.25">
      <c r="A111" s="127"/>
      <c r="B111" s="127"/>
      <c r="C111" s="197" t="s">
        <v>320</v>
      </c>
      <c r="D111" s="127"/>
      <c r="E111" s="216" t="s">
        <v>17</v>
      </c>
      <c r="F111" s="460"/>
      <c r="G111" s="128" t="s">
        <v>19</v>
      </c>
      <c r="H111" s="128" t="s">
        <v>20</v>
      </c>
      <c r="I111" s="128" t="s">
        <v>21</v>
      </c>
      <c r="J111" s="128" t="s">
        <v>22</v>
      </c>
      <c r="K111" s="128" t="s">
        <v>23</v>
      </c>
      <c r="L111" s="128" t="s">
        <v>24</v>
      </c>
      <c r="M111" s="128" t="s">
        <v>25</v>
      </c>
      <c r="N111" s="128" t="s">
        <v>26</v>
      </c>
      <c r="O111" s="128" t="s">
        <v>27</v>
      </c>
      <c r="P111" s="128" t="s">
        <v>28</v>
      </c>
      <c r="Q111" s="128" t="s">
        <v>29</v>
      </c>
      <c r="R111" s="128" t="s">
        <v>30</v>
      </c>
    </row>
    <row r="112" spans="1:18" s="219" customFormat="1" ht="20.25">
      <c r="A112" s="174">
        <v>1</v>
      </c>
      <c r="B112" s="201" t="s">
        <v>255</v>
      </c>
      <c r="C112" s="201" t="s">
        <v>42</v>
      </c>
      <c r="D112" s="272">
        <v>50000</v>
      </c>
      <c r="E112" s="174" t="s">
        <v>36</v>
      </c>
      <c r="F112" s="174" t="s">
        <v>252</v>
      </c>
      <c r="G112" s="199"/>
      <c r="H112" s="199"/>
      <c r="I112" s="199"/>
      <c r="J112" s="199"/>
      <c r="K112" s="199"/>
      <c r="L112" s="199"/>
      <c r="M112" s="199"/>
      <c r="N112" s="199"/>
      <c r="O112" s="231"/>
      <c r="P112" s="199"/>
      <c r="Q112" s="199"/>
      <c r="R112" s="199"/>
    </row>
    <row r="113" spans="1:18" s="219" customFormat="1" ht="20.25">
      <c r="A113" s="215"/>
      <c r="B113" s="217" t="s">
        <v>256</v>
      </c>
      <c r="C113" s="217" t="s">
        <v>43</v>
      </c>
      <c r="D113" s="274"/>
      <c r="E113" s="215"/>
      <c r="F113" s="215"/>
      <c r="G113" s="222"/>
      <c r="H113" s="222"/>
      <c r="I113" s="222"/>
      <c r="J113" s="222"/>
      <c r="K113" s="222"/>
      <c r="L113" s="222"/>
      <c r="M113" s="222"/>
      <c r="N113" s="222"/>
      <c r="O113" s="223"/>
      <c r="P113" s="222"/>
      <c r="Q113" s="222"/>
      <c r="R113" s="222"/>
    </row>
    <row r="114" spans="1:18" s="219" customFormat="1" ht="20.25">
      <c r="A114" s="215"/>
      <c r="B114" s="217"/>
      <c r="C114" s="217" t="s">
        <v>238</v>
      </c>
      <c r="D114" s="274"/>
      <c r="E114" s="215"/>
      <c r="F114" s="215"/>
      <c r="G114" s="222"/>
      <c r="H114" s="222"/>
      <c r="I114" s="222"/>
      <c r="J114" s="222"/>
      <c r="K114" s="222"/>
      <c r="L114" s="222"/>
      <c r="M114" s="222"/>
      <c r="N114" s="222"/>
      <c r="O114" s="223"/>
      <c r="P114" s="222"/>
      <c r="Q114" s="222"/>
      <c r="R114" s="222"/>
    </row>
    <row r="115" spans="1:18" s="219" customFormat="1" ht="20.25">
      <c r="A115" s="174">
        <v>2</v>
      </c>
      <c r="B115" s="201" t="s">
        <v>79</v>
      </c>
      <c r="C115" s="201" t="s">
        <v>198</v>
      </c>
      <c r="D115" s="272">
        <v>5000</v>
      </c>
      <c r="E115" s="174" t="s">
        <v>36</v>
      </c>
      <c r="F115" s="174" t="s">
        <v>252</v>
      </c>
      <c r="G115" s="199"/>
      <c r="H115" s="199"/>
      <c r="I115" s="199"/>
      <c r="J115" s="199"/>
      <c r="K115" s="199"/>
      <c r="L115" s="199"/>
      <c r="M115" s="199"/>
      <c r="N115" s="199"/>
      <c r="O115" s="231"/>
      <c r="P115" s="199"/>
      <c r="Q115" s="199"/>
      <c r="R115" s="199"/>
    </row>
    <row r="116" spans="1:18" s="219" customFormat="1" ht="20.25">
      <c r="A116" s="215"/>
      <c r="B116" s="217" t="s">
        <v>83</v>
      </c>
      <c r="C116" s="217"/>
      <c r="D116" s="274"/>
      <c r="E116" s="215"/>
      <c r="F116" s="221"/>
      <c r="G116" s="222"/>
      <c r="H116" s="222"/>
      <c r="I116" s="222"/>
      <c r="J116" s="222"/>
      <c r="K116" s="222"/>
      <c r="L116" s="222"/>
      <c r="M116" s="222"/>
      <c r="N116" s="222"/>
      <c r="O116" s="223"/>
      <c r="P116" s="222"/>
      <c r="Q116" s="222"/>
      <c r="R116" s="222"/>
    </row>
    <row r="117" spans="1:18" s="219" customFormat="1" ht="20.25">
      <c r="A117" s="174">
        <v>3</v>
      </c>
      <c r="B117" s="201" t="s">
        <v>354</v>
      </c>
      <c r="C117" s="201" t="s">
        <v>198</v>
      </c>
      <c r="D117" s="271">
        <v>30000</v>
      </c>
      <c r="E117" s="174" t="s">
        <v>36</v>
      </c>
      <c r="F117" s="174" t="s">
        <v>252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</row>
    <row r="118" spans="1:18" s="219" customFormat="1" ht="20.25">
      <c r="A118" s="226"/>
      <c r="B118" s="234" t="s">
        <v>254</v>
      </c>
      <c r="C118" s="234"/>
      <c r="D118" s="273"/>
      <c r="E118" s="226"/>
      <c r="F118" s="226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</row>
    <row r="119" spans="1:18" s="219" customFormat="1" ht="20.25">
      <c r="A119" s="174">
        <v>4</v>
      </c>
      <c r="B119" s="201" t="s">
        <v>352</v>
      </c>
      <c r="C119" s="201" t="s">
        <v>38</v>
      </c>
      <c r="D119" s="272">
        <v>200000</v>
      </c>
      <c r="E119" s="174" t="s">
        <v>36</v>
      </c>
      <c r="F119" s="174" t="s">
        <v>252</v>
      </c>
      <c r="G119" s="199"/>
      <c r="H119" s="199"/>
      <c r="I119" s="199"/>
      <c r="J119" s="199"/>
      <c r="K119" s="199"/>
      <c r="L119" s="199"/>
      <c r="M119" s="199"/>
      <c r="N119" s="199"/>
      <c r="O119" s="231"/>
      <c r="P119" s="199"/>
      <c r="Q119" s="199"/>
      <c r="R119" s="199"/>
    </row>
    <row r="120" spans="1:18" s="255" customFormat="1" ht="20.25">
      <c r="A120" s="215"/>
      <c r="B120" s="217" t="s">
        <v>188</v>
      </c>
      <c r="C120" s="217" t="s">
        <v>39</v>
      </c>
      <c r="D120" s="276"/>
      <c r="E120" s="215"/>
      <c r="F120" s="215"/>
      <c r="G120" s="222"/>
      <c r="H120" s="222"/>
      <c r="I120" s="222"/>
      <c r="J120" s="222"/>
      <c r="K120" s="222"/>
      <c r="L120" s="222"/>
      <c r="M120" s="222"/>
      <c r="N120" s="222"/>
      <c r="O120" s="223"/>
      <c r="P120" s="222"/>
      <c r="Q120" s="222"/>
      <c r="R120" s="222"/>
    </row>
    <row r="121" spans="1:18" s="255" customFormat="1" ht="20.25">
      <c r="A121" s="215"/>
      <c r="B121" s="217" t="s">
        <v>353</v>
      </c>
      <c r="C121" s="217" t="s">
        <v>40</v>
      </c>
      <c r="D121" s="276"/>
      <c r="E121" s="215"/>
      <c r="F121" s="215"/>
      <c r="G121" s="222"/>
      <c r="H121" s="222"/>
      <c r="I121" s="222"/>
      <c r="J121" s="222"/>
      <c r="K121" s="222"/>
      <c r="L121" s="222"/>
      <c r="M121" s="222"/>
      <c r="N121" s="222"/>
      <c r="O121" s="223"/>
      <c r="P121" s="222"/>
      <c r="Q121" s="222"/>
      <c r="R121" s="222"/>
    </row>
    <row r="122" spans="1:18" s="255" customFormat="1" ht="20.25">
      <c r="A122" s="215"/>
      <c r="B122" s="217"/>
      <c r="C122" s="217" t="s">
        <v>41</v>
      </c>
      <c r="D122" s="277"/>
      <c r="E122" s="221"/>
      <c r="F122" s="221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</row>
    <row r="123" spans="1:18" s="255" customFormat="1" ht="20.25">
      <c r="A123" s="174">
        <v>5</v>
      </c>
      <c r="B123" s="201" t="s">
        <v>276</v>
      </c>
      <c r="C123" s="201" t="s">
        <v>185</v>
      </c>
      <c r="D123" s="272">
        <v>10000</v>
      </c>
      <c r="E123" s="174" t="s">
        <v>237</v>
      </c>
      <c r="F123" s="174" t="s">
        <v>252</v>
      </c>
      <c r="G123" s="199"/>
      <c r="H123" s="199"/>
      <c r="I123" s="199"/>
      <c r="J123" s="199"/>
      <c r="K123" s="199"/>
      <c r="L123" s="199"/>
      <c r="M123" s="199"/>
      <c r="N123" s="199"/>
      <c r="O123" s="231"/>
      <c r="P123" s="199"/>
      <c r="Q123" s="199"/>
      <c r="R123" s="199"/>
    </row>
    <row r="124" spans="1:18" s="255" customFormat="1" ht="20.25">
      <c r="A124" s="215"/>
      <c r="B124" s="217" t="s">
        <v>277</v>
      </c>
      <c r="C124" s="217"/>
      <c r="D124" s="274"/>
      <c r="E124" s="215"/>
      <c r="F124" s="215"/>
      <c r="G124" s="222"/>
      <c r="H124" s="222"/>
      <c r="I124" s="222"/>
      <c r="J124" s="222"/>
      <c r="K124" s="222"/>
      <c r="L124" s="222"/>
      <c r="M124" s="222"/>
      <c r="N124" s="222"/>
      <c r="O124" s="223"/>
      <c r="P124" s="222"/>
      <c r="Q124" s="222"/>
      <c r="R124" s="222"/>
    </row>
    <row r="125" spans="1:18" s="255" customFormat="1" ht="20.25">
      <c r="A125" s="215"/>
      <c r="B125" s="217" t="s">
        <v>278</v>
      </c>
      <c r="C125" s="217"/>
      <c r="D125" s="274"/>
      <c r="E125" s="215"/>
      <c r="F125" s="215"/>
      <c r="G125" s="222"/>
      <c r="H125" s="222"/>
      <c r="I125" s="222"/>
      <c r="J125" s="222"/>
      <c r="K125" s="222"/>
      <c r="L125" s="222"/>
      <c r="M125" s="222"/>
      <c r="N125" s="222"/>
      <c r="O125" s="223"/>
      <c r="P125" s="222"/>
      <c r="Q125" s="222"/>
      <c r="R125" s="222"/>
    </row>
    <row r="126" spans="1:18" s="255" customFormat="1" ht="20.25">
      <c r="A126" s="174">
        <v>6</v>
      </c>
      <c r="B126" s="201" t="s">
        <v>381</v>
      </c>
      <c r="C126" s="201" t="s">
        <v>198</v>
      </c>
      <c r="D126" s="278">
        <v>5000</v>
      </c>
      <c r="E126" s="174" t="s">
        <v>36</v>
      </c>
      <c r="F126" s="174" t="s">
        <v>252</v>
      </c>
      <c r="G126" s="199"/>
      <c r="H126" s="199"/>
      <c r="I126" s="199"/>
      <c r="J126" s="199"/>
      <c r="K126" s="199"/>
      <c r="L126" s="199"/>
      <c r="M126" s="199"/>
      <c r="N126" s="199"/>
      <c r="O126" s="231"/>
      <c r="P126" s="199"/>
      <c r="Q126" s="199"/>
      <c r="R126" s="199"/>
    </row>
    <row r="127" spans="1:18" s="255" customFormat="1" ht="20.25">
      <c r="A127" s="174">
        <v>7</v>
      </c>
      <c r="B127" s="201" t="s">
        <v>281</v>
      </c>
      <c r="C127" s="201" t="s">
        <v>198</v>
      </c>
      <c r="D127" s="272">
        <v>5000</v>
      </c>
      <c r="E127" s="174" t="s">
        <v>237</v>
      </c>
      <c r="F127" s="174" t="s">
        <v>252</v>
      </c>
      <c r="G127" s="199"/>
      <c r="H127" s="199"/>
      <c r="I127" s="199"/>
      <c r="J127" s="199"/>
      <c r="K127" s="199"/>
      <c r="L127" s="199"/>
      <c r="M127" s="199"/>
      <c r="N127" s="199"/>
      <c r="O127" s="231"/>
      <c r="P127" s="199"/>
      <c r="Q127" s="199"/>
      <c r="R127" s="199"/>
    </row>
    <row r="128" spans="1:18" s="255" customFormat="1" ht="20.25">
      <c r="A128" s="215"/>
      <c r="B128" s="217" t="s">
        <v>282</v>
      </c>
      <c r="C128" s="217"/>
      <c r="D128" s="279"/>
      <c r="E128" s="215"/>
      <c r="F128" s="215"/>
      <c r="G128" s="222"/>
      <c r="H128" s="222"/>
      <c r="I128" s="222"/>
      <c r="J128" s="222"/>
      <c r="K128" s="222"/>
      <c r="L128" s="222"/>
      <c r="M128" s="222"/>
      <c r="N128" s="222"/>
      <c r="O128" s="223"/>
      <c r="P128" s="222"/>
      <c r="Q128" s="222"/>
      <c r="R128" s="222"/>
    </row>
    <row r="129" spans="1:18" s="255" customFormat="1" ht="20.25">
      <c r="A129" s="174">
        <v>8</v>
      </c>
      <c r="B129" s="201" t="s">
        <v>399</v>
      </c>
      <c r="C129" s="201" t="s">
        <v>198</v>
      </c>
      <c r="D129" s="272">
        <v>50000</v>
      </c>
      <c r="E129" s="174" t="s">
        <v>36</v>
      </c>
      <c r="F129" s="174" t="s">
        <v>197</v>
      </c>
      <c r="G129" s="199"/>
      <c r="H129" s="199"/>
      <c r="I129" s="199"/>
      <c r="J129" s="199"/>
      <c r="K129" s="199"/>
      <c r="L129" s="199"/>
      <c r="M129" s="199"/>
      <c r="N129" s="199"/>
      <c r="O129" s="231"/>
      <c r="P129" s="199"/>
      <c r="Q129" s="199"/>
      <c r="R129" s="199"/>
    </row>
    <row r="130" spans="1:18" s="255" customFormat="1" ht="20.25">
      <c r="A130" s="215"/>
      <c r="B130" s="217" t="s">
        <v>400</v>
      </c>
      <c r="C130" s="217"/>
      <c r="D130" s="274" t="s">
        <v>379</v>
      </c>
      <c r="E130" s="215"/>
      <c r="F130" s="215"/>
      <c r="G130" s="222"/>
      <c r="H130" s="222"/>
      <c r="I130" s="222"/>
      <c r="J130" s="222"/>
      <c r="K130" s="222"/>
      <c r="L130" s="222"/>
      <c r="M130" s="222"/>
      <c r="N130" s="222"/>
      <c r="O130" s="223"/>
      <c r="P130" s="222"/>
      <c r="Q130" s="222"/>
      <c r="R130" s="222"/>
    </row>
    <row r="131" spans="1:18" s="255" customFormat="1" ht="20.25">
      <c r="A131" s="257"/>
      <c r="B131" s="267" t="s">
        <v>482</v>
      </c>
      <c r="C131" s="266"/>
      <c r="D131" s="275">
        <f>SUM(D112:D130)</f>
        <v>355000</v>
      </c>
      <c r="E131" s="479"/>
      <c r="F131" s="480"/>
      <c r="G131" s="480"/>
      <c r="H131" s="480"/>
      <c r="I131" s="480"/>
      <c r="J131" s="480"/>
      <c r="K131" s="480"/>
      <c r="L131" s="480"/>
      <c r="M131" s="480"/>
      <c r="N131" s="480"/>
      <c r="O131" s="480"/>
      <c r="P131" s="480"/>
      <c r="Q131" s="480"/>
      <c r="R131" s="481"/>
    </row>
    <row r="132" spans="1:18" s="268" customFormat="1" ht="18.75">
      <c r="A132" s="238"/>
      <c r="B132" s="238"/>
      <c r="C132" s="238"/>
      <c r="D132" s="239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>
        <v>18</v>
      </c>
      <c r="P132" s="240"/>
      <c r="Q132" s="240"/>
      <c r="R132" s="240"/>
    </row>
    <row r="133" spans="1:18" s="232" customFormat="1" ht="18.75">
      <c r="A133" s="235"/>
      <c r="B133" s="236"/>
      <c r="C133" s="236"/>
      <c r="D133" s="237"/>
      <c r="E133" s="235"/>
      <c r="F133" s="235"/>
      <c r="G133" s="236"/>
      <c r="H133" s="236"/>
      <c r="I133" s="236"/>
      <c r="J133" s="236"/>
      <c r="K133" s="236"/>
      <c r="L133" s="236"/>
      <c r="M133" s="236"/>
      <c r="N133" s="466" t="s">
        <v>317</v>
      </c>
      <c r="O133" s="467"/>
      <c r="P133" s="468"/>
      <c r="Q133" s="236"/>
      <c r="R133" s="236"/>
    </row>
    <row r="134" spans="1:18" s="232" customFormat="1" ht="18.75">
      <c r="A134" s="218" t="s">
        <v>32</v>
      </c>
      <c r="B134" s="218"/>
      <c r="C134" s="218"/>
      <c r="D134" s="218"/>
      <c r="E134" s="218"/>
      <c r="F134" s="224"/>
      <c r="G134" s="224"/>
      <c r="H134" s="224"/>
      <c r="I134" s="224"/>
      <c r="J134" s="224"/>
      <c r="K134" s="224"/>
      <c r="L134" s="256"/>
      <c r="M134" s="224"/>
      <c r="N134" s="224"/>
      <c r="O134" s="224"/>
      <c r="P134" s="224"/>
      <c r="Q134" s="224"/>
      <c r="R134" s="224"/>
    </row>
    <row r="135" spans="1:18" s="232" customFormat="1" ht="18.75">
      <c r="A135" s="220" t="s">
        <v>329</v>
      </c>
      <c r="B135" s="220"/>
      <c r="C135" s="220"/>
      <c r="D135" s="220"/>
      <c r="E135" s="220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</row>
    <row r="136" spans="1:18" s="255" customFormat="1" ht="20.25">
      <c r="A136" s="244" t="s">
        <v>11</v>
      </c>
      <c r="B136" s="244" t="s">
        <v>12</v>
      </c>
      <c r="C136" s="269" t="s">
        <v>13</v>
      </c>
      <c r="D136" s="244" t="s">
        <v>15</v>
      </c>
      <c r="E136" s="244" t="s">
        <v>16</v>
      </c>
      <c r="F136" s="459" t="s">
        <v>318</v>
      </c>
      <c r="G136" s="491" t="s">
        <v>387</v>
      </c>
      <c r="H136" s="492"/>
      <c r="I136" s="493"/>
      <c r="J136" s="491" t="s">
        <v>388</v>
      </c>
      <c r="K136" s="492"/>
      <c r="L136" s="492"/>
      <c r="M136" s="492"/>
      <c r="N136" s="492"/>
      <c r="O136" s="492"/>
      <c r="P136" s="492"/>
      <c r="Q136" s="492"/>
      <c r="R136" s="493"/>
    </row>
    <row r="137" spans="1:18" ht="20.25">
      <c r="A137" s="127"/>
      <c r="B137" s="127"/>
      <c r="C137" s="197" t="s">
        <v>320</v>
      </c>
      <c r="D137" s="127"/>
      <c r="E137" s="216" t="s">
        <v>17</v>
      </c>
      <c r="F137" s="460"/>
      <c r="G137" s="128" t="s">
        <v>19</v>
      </c>
      <c r="H137" s="128" t="s">
        <v>20</v>
      </c>
      <c r="I137" s="128" t="s">
        <v>21</v>
      </c>
      <c r="J137" s="128" t="s">
        <v>22</v>
      </c>
      <c r="K137" s="128" t="s">
        <v>23</v>
      </c>
      <c r="L137" s="128" t="s">
        <v>24</v>
      </c>
      <c r="M137" s="128" t="s">
        <v>25</v>
      </c>
      <c r="N137" s="128" t="s">
        <v>26</v>
      </c>
      <c r="O137" s="128" t="s">
        <v>27</v>
      </c>
      <c r="P137" s="128" t="s">
        <v>28</v>
      </c>
      <c r="Q137" s="128" t="s">
        <v>29</v>
      </c>
      <c r="R137" s="128" t="s">
        <v>30</v>
      </c>
    </row>
    <row r="138" spans="1:18" s="270" customFormat="1" ht="20.25">
      <c r="A138" s="174">
        <v>1</v>
      </c>
      <c r="B138" s="201" t="s">
        <v>340</v>
      </c>
      <c r="C138" s="201" t="s">
        <v>198</v>
      </c>
      <c r="D138" s="272">
        <v>5000</v>
      </c>
      <c r="E138" s="174" t="s">
        <v>237</v>
      </c>
      <c r="F138" s="174" t="s">
        <v>252</v>
      </c>
      <c r="G138" s="199"/>
      <c r="H138" s="199"/>
      <c r="I138" s="199"/>
      <c r="J138" s="199"/>
      <c r="K138" s="199"/>
      <c r="L138" s="199"/>
      <c r="M138" s="199"/>
      <c r="N138" s="199"/>
      <c r="O138" s="231"/>
      <c r="P138" s="199"/>
      <c r="Q138" s="199"/>
      <c r="R138" s="199"/>
    </row>
    <row r="139" spans="1:18" s="270" customFormat="1" ht="20.25">
      <c r="A139" s="226"/>
      <c r="B139" s="234" t="s">
        <v>341</v>
      </c>
      <c r="C139" s="234"/>
      <c r="D139" s="273"/>
      <c r="E139" s="226"/>
      <c r="F139" s="226"/>
      <c r="G139" s="229"/>
      <c r="H139" s="229"/>
      <c r="I139" s="229"/>
      <c r="J139" s="229"/>
      <c r="K139" s="229"/>
      <c r="L139" s="229"/>
      <c r="M139" s="229"/>
      <c r="N139" s="229"/>
      <c r="O139" s="230"/>
      <c r="P139" s="229"/>
      <c r="Q139" s="229"/>
      <c r="R139" s="229"/>
    </row>
    <row r="140" spans="1:18" s="219" customFormat="1" ht="20.25">
      <c r="A140" s="174">
        <v>2</v>
      </c>
      <c r="B140" s="201" t="s">
        <v>342</v>
      </c>
      <c r="C140" s="201" t="s">
        <v>198</v>
      </c>
      <c r="D140" s="272">
        <v>15000</v>
      </c>
      <c r="E140" s="174" t="s">
        <v>237</v>
      </c>
      <c r="F140" s="174" t="s">
        <v>252</v>
      </c>
      <c r="G140" s="199"/>
      <c r="H140" s="199"/>
      <c r="I140" s="199"/>
      <c r="J140" s="199"/>
      <c r="K140" s="199"/>
      <c r="L140" s="199"/>
      <c r="M140" s="199"/>
      <c r="N140" s="199"/>
      <c r="O140" s="231"/>
      <c r="P140" s="199"/>
      <c r="Q140" s="199"/>
      <c r="R140" s="199"/>
    </row>
    <row r="141" spans="1:18" s="219" customFormat="1" ht="20.25">
      <c r="A141" s="215"/>
      <c r="B141" s="217" t="s">
        <v>343</v>
      </c>
      <c r="C141" s="217"/>
      <c r="D141" s="274"/>
      <c r="E141" s="215"/>
      <c r="F141" s="215"/>
      <c r="G141" s="222"/>
      <c r="H141" s="222"/>
      <c r="I141" s="222"/>
      <c r="J141" s="222"/>
      <c r="K141" s="222"/>
      <c r="L141" s="222"/>
      <c r="M141" s="222"/>
      <c r="N141" s="222"/>
      <c r="O141" s="223"/>
      <c r="P141" s="222"/>
      <c r="Q141" s="222"/>
      <c r="R141" s="222"/>
    </row>
    <row r="142" spans="1:18" s="219" customFormat="1" ht="20.25">
      <c r="A142" s="174">
        <v>3</v>
      </c>
      <c r="B142" s="201" t="s">
        <v>279</v>
      </c>
      <c r="C142" s="201" t="s">
        <v>185</v>
      </c>
      <c r="D142" s="272">
        <f>'[1]แยกตามข้อบัญญัติ 59 (2)'!$M$169</f>
        <v>5000</v>
      </c>
      <c r="E142" s="174" t="s">
        <v>237</v>
      </c>
      <c r="F142" s="174" t="s">
        <v>392</v>
      </c>
      <c r="G142" s="199"/>
      <c r="H142" s="199"/>
      <c r="I142" s="199"/>
      <c r="J142" s="199"/>
      <c r="K142" s="199"/>
      <c r="L142" s="199"/>
      <c r="M142" s="199"/>
      <c r="N142" s="199"/>
      <c r="O142" s="231"/>
      <c r="P142" s="199"/>
      <c r="Q142" s="199"/>
      <c r="R142" s="199"/>
    </row>
    <row r="143" spans="1:18" s="219" customFormat="1" ht="20.25">
      <c r="A143" s="215"/>
      <c r="B143" s="217" t="s">
        <v>280</v>
      </c>
      <c r="C143" s="217"/>
      <c r="D143" s="274"/>
      <c r="E143" s="215"/>
      <c r="F143" s="215"/>
      <c r="G143" s="222"/>
      <c r="H143" s="222"/>
      <c r="I143" s="222"/>
      <c r="J143" s="222"/>
      <c r="K143" s="222"/>
      <c r="L143" s="222"/>
      <c r="M143" s="222"/>
      <c r="N143" s="222"/>
      <c r="O143" s="223"/>
      <c r="P143" s="222"/>
      <c r="Q143" s="222"/>
      <c r="R143" s="222"/>
    </row>
    <row r="144" spans="1:18" s="219" customFormat="1" ht="20.25">
      <c r="A144" s="174">
        <v>4</v>
      </c>
      <c r="B144" s="201" t="s">
        <v>283</v>
      </c>
      <c r="C144" s="201" t="s">
        <v>187</v>
      </c>
      <c r="D144" s="272">
        <v>5000</v>
      </c>
      <c r="E144" s="174" t="s">
        <v>36</v>
      </c>
      <c r="F144" s="174" t="s">
        <v>252</v>
      </c>
      <c r="G144" s="199"/>
      <c r="H144" s="199"/>
      <c r="I144" s="199"/>
      <c r="J144" s="199"/>
      <c r="K144" s="199"/>
      <c r="L144" s="199"/>
      <c r="M144" s="199"/>
      <c r="N144" s="199"/>
      <c r="O144" s="231"/>
      <c r="P144" s="199"/>
      <c r="Q144" s="199"/>
      <c r="R144" s="199"/>
    </row>
    <row r="145" spans="1:18" s="255" customFormat="1" ht="20.25">
      <c r="A145" s="215"/>
      <c r="B145" s="217" t="s">
        <v>284</v>
      </c>
      <c r="C145" s="217" t="s">
        <v>249</v>
      </c>
      <c r="D145" s="274"/>
      <c r="E145" s="215"/>
      <c r="F145" s="215"/>
      <c r="G145" s="222"/>
      <c r="H145" s="222"/>
      <c r="I145" s="222"/>
      <c r="J145" s="222"/>
      <c r="K145" s="222"/>
      <c r="L145" s="222"/>
      <c r="M145" s="222"/>
      <c r="N145" s="222"/>
      <c r="O145" s="223"/>
      <c r="P145" s="222"/>
      <c r="Q145" s="222"/>
      <c r="R145" s="222"/>
    </row>
    <row r="146" spans="1:18" s="255" customFormat="1" ht="20.25">
      <c r="A146" s="174">
        <v>5</v>
      </c>
      <c r="B146" s="201" t="s">
        <v>285</v>
      </c>
      <c r="C146" s="201" t="s">
        <v>187</v>
      </c>
      <c r="D146" s="272">
        <v>5000</v>
      </c>
      <c r="E146" s="174" t="s">
        <v>36</v>
      </c>
      <c r="F146" s="174" t="s">
        <v>252</v>
      </c>
      <c r="G146" s="199"/>
      <c r="H146" s="199"/>
      <c r="I146" s="199"/>
      <c r="J146" s="199"/>
      <c r="K146" s="199"/>
      <c r="L146" s="199"/>
      <c r="M146" s="199"/>
      <c r="N146" s="199"/>
      <c r="O146" s="231"/>
      <c r="P146" s="199"/>
      <c r="Q146" s="199"/>
      <c r="R146" s="199"/>
    </row>
    <row r="147" spans="1:18" s="255" customFormat="1" ht="20.25">
      <c r="A147" s="215"/>
      <c r="B147" s="217" t="s">
        <v>286</v>
      </c>
      <c r="C147" s="217" t="s">
        <v>249</v>
      </c>
      <c r="D147" s="274"/>
      <c r="E147" s="215"/>
      <c r="F147" s="215"/>
      <c r="G147" s="222"/>
      <c r="H147" s="222"/>
      <c r="I147" s="222"/>
      <c r="J147" s="222"/>
      <c r="K147" s="222"/>
      <c r="L147" s="222"/>
      <c r="M147" s="222"/>
      <c r="N147" s="222"/>
      <c r="O147" s="223"/>
      <c r="P147" s="222"/>
      <c r="Q147" s="222"/>
      <c r="R147" s="222"/>
    </row>
    <row r="148" spans="1:18" s="255" customFormat="1" ht="31.5" customHeight="1">
      <c r="A148" s="174">
        <v>6</v>
      </c>
      <c r="B148" s="201" t="s">
        <v>287</v>
      </c>
      <c r="C148" s="201" t="s">
        <v>198</v>
      </c>
      <c r="D148" s="272">
        <f>'[1]แยกตามข้อบัญญัติ 59 (2)'!$M$170</f>
        <v>5000</v>
      </c>
      <c r="E148" s="174" t="s">
        <v>36</v>
      </c>
      <c r="F148" s="174" t="s">
        <v>252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</row>
    <row r="149" spans="1:18" s="255" customFormat="1" ht="20.25">
      <c r="A149" s="174">
        <v>7</v>
      </c>
      <c r="B149" s="201" t="s">
        <v>253</v>
      </c>
      <c r="C149" s="201" t="s">
        <v>198</v>
      </c>
      <c r="D149" s="271">
        <v>5000</v>
      </c>
      <c r="E149" s="174" t="s">
        <v>36</v>
      </c>
      <c r="F149" s="174" t="s">
        <v>252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</row>
    <row r="150" spans="1:18" s="255" customFormat="1" ht="20.25">
      <c r="A150" s="226"/>
      <c r="B150" s="234" t="s">
        <v>288</v>
      </c>
      <c r="C150" s="234"/>
      <c r="D150" s="273"/>
      <c r="E150" s="226"/>
      <c r="F150" s="226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</row>
    <row r="151" spans="1:18" s="255" customFormat="1" ht="20.25">
      <c r="A151" s="174">
        <v>8</v>
      </c>
      <c r="B151" s="201" t="s">
        <v>310</v>
      </c>
      <c r="C151" s="201" t="s">
        <v>84</v>
      </c>
      <c r="D151" s="272">
        <v>1315600</v>
      </c>
      <c r="E151" s="174" t="s">
        <v>36</v>
      </c>
      <c r="F151" s="174" t="s">
        <v>393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</row>
    <row r="152" spans="1:18" s="255" customFormat="1" ht="20.25">
      <c r="A152" s="226"/>
      <c r="B152" s="234" t="s">
        <v>339</v>
      </c>
      <c r="C152" s="234" t="s">
        <v>85</v>
      </c>
      <c r="D152" s="273"/>
      <c r="E152" s="226"/>
      <c r="F152" s="226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</row>
    <row r="153" spans="1:18" s="255" customFormat="1" ht="20.25">
      <c r="A153" s="174">
        <v>9</v>
      </c>
      <c r="B153" s="201" t="s">
        <v>310</v>
      </c>
      <c r="C153" s="201" t="s">
        <v>84</v>
      </c>
      <c r="D153" s="272">
        <v>572000</v>
      </c>
      <c r="E153" s="174" t="s">
        <v>36</v>
      </c>
      <c r="F153" s="174" t="s">
        <v>393</v>
      </c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</row>
    <row r="154" spans="1:18" s="255" customFormat="1" ht="20.25">
      <c r="A154" s="226"/>
      <c r="B154" s="234" t="s">
        <v>311</v>
      </c>
      <c r="C154" s="234" t="s">
        <v>85</v>
      </c>
      <c r="D154" s="273"/>
      <c r="E154" s="226"/>
      <c r="F154" s="226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</row>
    <row r="155" spans="1:18" s="219" customFormat="1" ht="20.25">
      <c r="A155" s="174">
        <v>10</v>
      </c>
      <c r="B155" s="201" t="s">
        <v>382</v>
      </c>
      <c r="C155" s="201" t="s">
        <v>384</v>
      </c>
      <c r="D155" s="272">
        <v>820000</v>
      </c>
      <c r="E155" s="174" t="s">
        <v>36</v>
      </c>
      <c r="F155" s="174" t="s">
        <v>393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</row>
    <row r="156" spans="1:18" s="219" customFormat="1" ht="20.25">
      <c r="A156" s="226"/>
      <c r="B156" s="234" t="s">
        <v>383</v>
      </c>
      <c r="C156" s="234" t="s">
        <v>385</v>
      </c>
      <c r="D156" s="273"/>
      <c r="E156" s="226"/>
      <c r="F156" s="226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</row>
    <row r="157" spans="1:18" s="219" customFormat="1" ht="20.25">
      <c r="A157" s="213"/>
      <c r="B157" s="425"/>
      <c r="C157" s="425"/>
      <c r="D157" s="426"/>
      <c r="E157" s="213"/>
      <c r="F157" s="213"/>
      <c r="G157" s="307"/>
      <c r="H157" s="307"/>
      <c r="I157" s="307"/>
      <c r="J157" s="307"/>
      <c r="K157" s="307"/>
      <c r="L157" s="307"/>
      <c r="M157" s="307"/>
      <c r="N157" s="307"/>
      <c r="O157" s="307"/>
      <c r="P157" s="307"/>
      <c r="Q157" s="307"/>
      <c r="R157" s="307"/>
    </row>
    <row r="158" spans="1:18" s="224" customFormat="1" ht="18.75">
      <c r="A158" s="235"/>
      <c r="B158" s="236"/>
      <c r="C158" s="236"/>
      <c r="D158" s="237"/>
      <c r="E158" s="235"/>
      <c r="F158" s="235"/>
      <c r="G158" s="236"/>
      <c r="H158" s="236"/>
      <c r="I158" s="236"/>
      <c r="J158" s="236"/>
      <c r="K158" s="236"/>
      <c r="L158" s="236"/>
      <c r="M158" s="236"/>
      <c r="N158" s="236"/>
      <c r="O158" s="260">
        <v>19</v>
      </c>
      <c r="P158" s="236"/>
      <c r="Q158" s="236"/>
      <c r="R158" s="236"/>
    </row>
    <row r="159" spans="1:18" s="224" customFormat="1" ht="18.75">
      <c r="A159" s="235"/>
      <c r="B159" s="236"/>
      <c r="C159" s="236"/>
      <c r="D159" s="237"/>
      <c r="E159" s="235"/>
      <c r="F159" s="235"/>
      <c r="G159" s="236"/>
      <c r="H159" s="236"/>
      <c r="I159" s="236"/>
      <c r="J159" s="236"/>
      <c r="K159" s="236"/>
      <c r="L159" s="236"/>
      <c r="M159" s="236"/>
      <c r="N159" s="466" t="s">
        <v>317</v>
      </c>
      <c r="O159" s="467"/>
      <c r="P159" s="468"/>
      <c r="Q159" s="236"/>
      <c r="R159" s="236"/>
    </row>
    <row r="160" spans="1:12" s="224" customFormat="1" ht="18.75">
      <c r="A160" s="218" t="s">
        <v>32</v>
      </c>
      <c r="B160" s="218"/>
      <c r="C160" s="218"/>
      <c r="D160" s="218"/>
      <c r="E160" s="218"/>
      <c r="L160" s="256"/>
    </row>
    <row r="161" spans="1:18" s="232" customFormat="1" ht="18.75">
      <c r="A161" s="220" t="s">
        <v>329</v>
      </c>
      <c r="B161" s="220"/>
      <c r="C161" s="220"/>
      <c r="D161" s="220"/>
      <c r="E161" s="220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</row>
    <row r="162" spans="1:18" s="232" customFormat="1" ht="18.75">
      <c r="A162" s="126" t="s">
        <v>11</v>
      </c>
      <c r="B162" s="126" t="s">
        <v>12</v>
      </c>
      <c r="C162" s="107" t="s">
        <v>13</v>
      </c>
      <c r="D162" s="126" t="s">
        <v>15</v>
      </c>
      <c r="E162" s="126" t="s">
        <v>16</v>
      </c>
      <c r="F162" s="459" t="s">
        <v>318</v>
      </c>
      <c r="G162" s="476" t="s">
        <v>387</v>
      </c>
      <c r="H162" s="477"/>
      <c r="I162" s="478"/>
      <c r="J162" s="476" t="s">
        <v>388</v>
      </c>
      <c r="K162" s="477"/>
      <c r="L162" s="477"/>
      <c r="M162" s="477"/>
      <c r="N162" s="477"/>
      <c r="O162" s="477"/>
      <c r="P162" s="477"/>
      <c r="Q162" s="477"/>
      <c r="R162" s="478"/>
    </row>
    <row r="163" spans="1:18" s="232" customFormat="1" ht="18.75">
      <c r="A163" s="252"/>
      <c r="B163" s="252"/>
      <c r="C163" s="197" t="s">
        <v>320</v>
      </c>
      <c r="D163" s="252"/>
      <c r="E163" s="216" t="s">
        <v>17</v>
      </c>
      <c r="F163" s="460"/>
      <c r="G163" s="289" t="s">
        <v>19</v>
      </c>
      <c r="H163" s="289" t="s">
        <v>20</v>
      </c>
      <c r="I163" s="289" t="s">
        <v>21</v>
      </c>
      <c r="J163" s="289" t="s">
        <v>22</v>
      </c>
      <c r="K163" s="289" t="s">
        <v>23</v>
      </c>
      <c r="L163" s="289" t="s">
        <v>24</v>
      </c>
      <c r="M163" s="289" t="s">
        <v>25</v>
      </c>
      <c r="N163" s="289" t="s">
        <v>26</v>
      </c>
      <c r="O163" s="289" t="s">
        <v>27</v>
      </c>
      <c r="P163" s="289" t="s">
        <v>28</v>
      </c>
      <c r="Q163" s="289" t="s">
        <v>29</v>
      </c>
      <c r="R163" s="289" t="s">
        <v>30</v>
      </c>
    </row>
    <row r="164" spans="1:18" s="232" customFormat="1" ht="18.75">
      <c r="A164" s="174">
        <v>11</v>
      </c>
      <c r="B164" s="201" t="s">
        <v>82</v>
      </c>
      <c r="C164" s="201" t="s">
        <v>84</v>
      </c>
      <c r="D164" s="176">
        <v>860000</v>
      </c>
      <c r="E164" s="174" t="s">
        <v>36</v>
      </c>
      <c r="F164" s="174" t="s">
        <v>393</v>
      </c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</row>
    <row r="165" spans="1:18" s="219" customFormat="1" ht="20.25">
      <c r="A165" s="215"/>
      <c r="B165" s="217"/>
      <c r="C165" s="217" t="s">
        <v>85</v>
      </c>
      <c r="D165" s="282"/>
      <c r="E165" s="215"/>
      <c r="F165" s="215"/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</row>
    <row r="166" spans="1:18" s="219" customFormat="1" ht="20.25">
      <c r="A166" s="226"/>
      <c r="B166" s="234"/>
      <c r="C166" s="234" t="s">
        <v>312</v>
      </c>
      <c r="D166" s="281"/>
      <c r="E166" s="226"/>
      <c r="F166" s="226"/>
      <c r="G166" s="296"/>
      <c r="H166" s="296"/>
      <c r="I166" s="296"/>
      <c r="J166" s="296"/>
      <c r="K166" s="296"/>
      <c r="L166" s="296"/>
      <c r="M166" s="296"/>
      <c r="N166" s="296"/>
      <c r="O166" s="296"/>
      <c r="P166" s="296"/>
      <c r="Q166" s="296"/>
      <c r="R166" s="296"/>
    </row>
    <row r="167" spans="1:18" s="219" customFormat="1" ht="20.25">
      <c r="A167" s="174">
        <v>12</v>
      </c>
      <c r="B167" s="201" t="s">
        <v>430</v>
      </c>
      <c r="C167" s="201" t="s">
        <v>432</v>
      </c>
      <c r="D167" s="292">
        <v>100000</v>
      </c>
      <c r="E167" s="174" t="s">
        <v>36</v>
      </c>
      <c r="F167" s="174" t="s">
        <v>393</v>
      </c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</row>
    <row r="168" spans="1:18" s="219" customFormat="1" ht="20.25">
      <c r="A168" s="215"/>
      <c r="B168" s="217" t="s">
        <v>431</v>
      </c>
      <c r="C168" s="217" t="s">
        <v>433</v>
      </c>
      <c r="D168" s="282"/>
      <c r="E168" s="215"/>
      <c r="F168" s="215"/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</row>
    <row r="169" spans="1:18" s="219" customFormat="1" ht="20.25">
      <c r="A169" s="215"/>
      <c r="B169" s="217"/>
      <c r="C169" s="217" t="s">
        <v>434</v>
      </c>
      <c r="D169" s="282"/>
      <c r="E169" s="215"/>
      <c r="F169" s="215"/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</row>
    <row r="170" spans="1:18" s="219" customFormat="1" ht="20.25">
      <c r="A170" s="250"/>
      <c r="B170" s="291"/>
      <c r="C170" s="291" t="s">
        <v>439</v>
      </c>
      <c r="D170" s="293"/>
      <c r="E170" s="250"/>
      <c r="F170" s="250"/>
      <c r="G170" s="297"/>
      <c r="H170" s="297"/>
      <c r="I170" s="297"/>
      <c r="J170" s="297"/>
      <c r="K170" s="297"/>
      <c r="L170" s="297"/>
      <c r="M170" s="297"/>
      <c r="N170" s="297"/>
      <c r="O170" s="297"/>
      <c r="P170" s="297"/>
      <c r="Q170" s="297"/>
      <c r="R170" s="296"/>
    </row>
    <row r="171" spans="1:18" s="219" customFormat="1" ht="20.25">
      <c r="A171" s="215">
        <v>13</v>
      </c>
      <c r="B171" s="217" t="s">
        <v>435</v>
      </c>
      <c r="C171" s="217" t="s">
        <v>437</v>
      </c>
      <c r="D171" s="282">
        <v>50000</v>
      </c>
      <c r="E171" s="215" t="s">
        <v>36</v>
      </c>
      <c r="F171" s="215" t="s">
        <v>393</v>
      </c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</row>
    <row r="172" spans="1:18" s="219" customFormat="1" ht="20.25">
      <c r="A172" s="215"/>
      <c r="B172" s="217" t="s">
        <v>436</v>
      </c>
      <c r="C172" s="217" t="s">
        <v>438</v>
      </c>
      <c r="D172" s="282"/>
      <c r="E172" s="215"/>
      <c r="F172" s="215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</row>
    <row r="173" spans="1:18" s="219" customFormat="1" ht="20.25">
      <c r="A173" s="215"/>
      <c r="B173" s="217" t="s">
        <v>36</v>
      </c>
      <c r="C173" s="217"/>
      <c r="D173" s="282"/>
      <c r="E173" s="215"/>
      <c r="F173" s="21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</row>
    <row r="174" spans="1:18" s="219" customFormat="1" ht="20.25">
      <c r="A174" s="215"/>
      <c r="B174" s="217"/>
      <c r="C174" s="217"/>
      <c r="D174" s="282"/>
      <c r="E174" s="215"/>
      <c r="F174" s="21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6"/>
    </row>
    <row r="175" spans="1:18" s="242" customFormat="1" ht="20.25">
      <c r="A175" s="257"/>
      <c r="B175" s="267" t="s">
        <v>473</v>
      </c>
      <c r="C175" s="298"/>
      <c r="D175" s="294">
        <f>SUM(D138:D174)</f>
        <v>3762600</v>
      </c>
      <c r="E175" s="482"/>
      <c r="F175" s="482"/>
      <c r="G175" s="482"/>
      <c r="H175" s="482"/>
      <c r="I175" s="482"/>
      <c r="J175" s="482"/>
      <c r="K175" s="482"/>
      <c r="L175" s="482"/>
      <c r="M175" s="482"/>
      <c r="N175" s="482"/>
      <c r="O175" s="482"/>
      <c r="P175" s="482"/>
      <c r="Q175" s="482"/>
      <c r="R175" s="482"/>
    </row>
    <row r="176" spans="1:18" ht="20.25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58"/>
      <c r="P176" s="130"/>
      <c r="Q176" s="130"/>
      <c r="R176" s="130"/>
    </row>
    <row r="177" spans="1:18" s="157" customFormat="1" ht="20.25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58"/>
      <c r="P177" s="130"/>
      <c r="Q177" s="130"/>
      <c r="R177" s="130"/>
    </row>
    <row r="178" spans="1:18" s="157" customFormat="1" ht="20.25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58"/>
      <c r="P178" s="130"/>
      <c r="Q178" s="130"/>
      <c r="R178" s="130"/>
    </row>
    <row r="179" spans="1:18" s="157" customFormat="1" ht="20.25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58"/>
      <c r="P179" s="130"/>
      <c r="Q179" s="130"/>
      <c r="R179" s="130"/>
    </row>
    <row r="180" spans="1:18" s="157" customFormat="1" ht="20.25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58"/>
      <c r="P180" s="130"/>
      <c r="Q180" s="130"/>
      <c r="R180" s="130"/>
    </row>
    <row r="181" spans="1:18" s="157" customFormat="1" ht="20.25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58"/>
      <c r="P181" s="130"/>
      <c r="Q181" s="130"/>
      <c r="R181" s="130"/>
    </row>
    <row r="182" spans="1:18" s="157" customFormat="1" ht="20.25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58"/>
      <c r="P182" s="130"/>
      <c r="Q182" s="130"/>
      <c r="R182" s="130"/>
    </row>
    <row r="183" spans="1:18" s="157" customFormat="1" ht="20.25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58"/>
      <c r="P183" s="130"/>
      <c r="Q183" s="130"/>
      <c r="R183" s="130"/>
    </row>
    <row r="184" spans="1:18" s="157" customFormat="1" ht="20.25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58"/>
      <c r="P184" s="130"/>
      <c r="Q184" s="130"/>
      <c r="R184" s="130"/>
    </row>
    <row r="185" spans="1:18" s="300" customFormat="1" ht="18.75">
      <c r="A185" s="299"/>
      <c r="B185" s="299"/>
      <c r="C185" s="299"/>
      <c r="D185" s="299"/>
      <c r="E185" s="299"/>
      <c r="F185" s="299"/>
      <c r="G185" s="299"/>
      <c r="H185" s="299"/>
      <c r="I185" s="299"/>
      <c r="J185" s="299"/>
      <c r="K185" s="299"/>
      <c r="L185" s="299"/>
      <c r="M185" s="299"/>
      <c r="N185" s="299"/>
      <c r="O185" s="260">
        <v>20</v>
      </c>
      <c r="P185" s="299"/>
      <c r="Q185" s="299"/>
      <c r="R185" s="299"/>
    </row>
    <row r="186" spans="1:18" s="300" customFormat="1" ht="18.75">
      <c r="A186" s="249"/>
      <c r="B186" s="299"/>
      <c r="C186" s="299"/>
      <c r="D186" s="299"/>
      <c r="E186" s="299"/>
      <c r="F186" s="299"/>
      <c r="G186" s="299"/>
      <c r="H186" s="299"/>
      <c r="I186" s="299"/>
      <c r="J186" s="299"/>
      <c r="K186" s="299"/>
      <c r="L186" s="299"/>
      <c r="M186" s="299"/>
      <c r="N186" s="466" t="s">
        <v>317</v>
      </c>
      <c r="O186" s="467"/>
      <c r="P186" s="468"/>
      <c r="Q186" s="299"/>
      <c r="R186" s="299"/>
    </row>
    <row r="187" spans="1:5" s="300" customFormat="1" ht="18.75">
      <c r="A187" s="218" t="s">
        <v>32</v>
      </c>
      <c r="B187" s="218"/>
      <c r="C187" s="218"/>
      <c r="D187" s="218"/>
      <c r="E187" s="218"/>
    </row>
    <row r="188" spans="1:6" s="300" customFormat="1" ht="18.75">
      <c r="A188" s="301" t="s">
        <v>338</v>
      </c>
      <c r="B188" s="301"/>
      <c r="C188" s="301"/>
      <c r="D188" s="301"/>
      <c r="E188" s="299"/>
      <c r="F188" s="301"/>
    </row>
    <row r="189" spans="1:18" ht="20.25">
      <c r="A189" s="126" t="s">
        <v>11</v>
      </c>
      <c r="B189" s="126" t="s">
        <v>12</v>
      </c>
      <c r="C189" s="107" t="s">
        <v>13</v>
      </c>
      <c r="D189" s="166" t="s">
        <v>15</v>
      </c>
      <c r="E189" s="126" t="s">
        <v>16</v>
      </c>
      <c r="F189" s="459" t="s">
        <v>318</v>
      </c>
      <c r="G189" s="476" t="s">
        <v>387</v>
      </c>
      <c r="H189" s="477"/>
      <c r="I189" s="478"/>
      <c r="J189" s="476" t="s">
        <v>388</v>
      </c>
      <c r="K189" s="477"/>
      <c r="L189" s="477"/>
      <c r="M189" s="477"/>
      <c r="N189" s="477"/>
      <c r="O189" s="477"/>
      <c r="P189" s="477"/>
      <c r="Q189" s="477"/>
      <c r="R189" s="478"/>
    </row>
    <row r="190" spans="1:18" ht="20.25">
      <c r="A190" s="127"/>
      <c r="B190" s="127"/>
      <c r="C190" s="197" t="s">
        <v>320</v>
      </c>
      <c r="D190" s="193"/>
      <c r="E190" s="216" t="s">
        <v>17</v>
      </c>
      <c r="F190" s="460"/>
      <c r="G190" s="126" t="s">
        <v>19</v>
      </c>
      <c r="H190" s="126" t="s">
        <v>20</v>
      </c>
      <c r="I190" s="126" t="s">
        <v>21</v>
      </c>
      <c r="J190" s="126" t="s">
        <v>22</v>
      </c>
      <c r="K190" s="126" t="s">
        <v>23</v>
      </c>
      <c r="L190" s="126" t="s">
        <v>24</v>
      </c>
      <c r="M190" s="126" t="s">
        <v>25</v>
      </c>
      <c r="N190" s="126" t="s">
        <v>26</v>
      </c>
      <c r="O190" s="126" t="s">
        <v>27</v>
      </c>
      <c r="P190" s="126" t="s">
        <v>28</v>
      </c>
      <c r="Q190" s="126" t="s">
        <v>29</v>
      </c>
      <c r="R190" s="126" t="s">
        <v>30</v>
      </c>
    </row>
    <row r="191" spans="1:18" ht="20.25">
      <c r="A191" s="494"/>
      <c r="B191" s="496" t="s">
        <v>235</v>
      </c>
      <c r="C191" s="141" t="s">
        <v>356</v>
      </c>
      <c r="D191" s="309">
        <v>61560</v>
      </c>
      <c r="E191" s="226" t="s">
        <v>36</v>
      </c>
      <c r="F191" s="305" t="s">
        <v>197</v>
      </c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</row>
    <row r="192" spans="1:18" ht="20.25">
      <c r="A192" s="495"/>
      <c r="B192" s="497"/>
      <c r="C192" s="141" t="s">
        <v>357</v>
      </c>
      <c r="D192" s="310">
        <v>3000</v>
      </c>
      <c r="E192" s="305" t="s">
        <v>36</v>
      </c>
      <c r="F192" s="305" t="s">
        <v>197</v>
      </c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</row>
    <row r="193" spans="1:18" ht="20.25">
      <c r="A193" s="495"/>
      <c r="B193" s="497"/>
      <c r="C193" s="141" t="s">
        <v>358</v>
      </c>
      <c r="D193" s="309">
        <v>8925600</v>
      </c>
      <c r="E193" s="305" t="s">
        <v>237</v>
      </c>
      <c r="F193" s="305" t="s">
        <v>257</v>
      </c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</row>
    <row r="194" spans="1:18" ht="20.25">
      <c r="A194" s="495"/>
      <c r="B194" s="497"/>
      <c r="C194" s="141" t="s">
        <v>258</v>
      </c>
      <c r="D194" s="309">
        <v>2272800</v>
      </c>
      <c r="E194" s="305" t="s">
        <v>237</v>
      </c>
      <c r="F194" s="305" t="s">
        <v>257</v>
      </c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</row>
    <row r="195" spans="1:18" ht="20.25">
      <c r="A195" s="495"/>
      <c r="B195" s="497"/>
      <c r="C195" s="141" t="s">
        <v>259</v>
      </c>
      <c r="D195" s="309">
        <v>72000</v>
      </c>
      <c r="E195" s="305" t="s">
        <v>237</v>
      </c>
      <c r="F195" s="305" t="s">
        <v>257</v>
      </c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</row>
    <row r="196" spans="1:18" ht="20.25">
      <c r="A196" s="495"/>
      <c r="B196" s="497"/>
      <c r="C196" s="302" t="s">
        <v>260</v>
      </c>
      <c r="D196" s="176">
        <v>554480</v>
      </c>
      <c r="E196" s="174" t="s">
        <v>237</v>
      </c>
      <c r="F196" s="174" t="s">
        <v>197</v>
      </c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</row>
    <row r="197" spans="1:18" ht="20.25">
      <c r="A197" s="495"/>
      <c r="B197" s="497"/>
      <c r="C197" s="302" t="s">
        <v>359</v>
      </c>
      <c r="D197" s="176">
        <v>90000</v>
      </c>
      <c r="E197" s="174" t="s">
        <v>237</v>
      </c>
      <c r="F197" s="174" t="s">
        <v>208</v>
      </c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</row>
    <row r="198" spans="1:18" ht="20.25" customHeight="1">
      <c r="A198" s="495"/>
      <c r="B198" s="497"/>
      <c r="C198" s="302" t="s">
        <v>474</v>
      </c>
      <c r="D198" s="176">
        <v>320000</v>
      </c>
      <c r="E198" s="174" t="s">
        <v>36</v>
      </c>
      <c r="F198" s="174" t="s">
        <v>197</v>
      </c>
      <c r="G198" s="307"/>
      <c r="H198" s="222"/>
      <c r="I198" s="307"/>
      <c r="J198" s="222"/>
      <c r="K198" s="307"/>
      <c r="L198" s="222"/>
      <c r="M198" s="307"/>
      <c r="N198" s="222"/>
      <c r="O198" s="307"/>
      <c r="P198" s="222"/>
      <c r="Q198" s="307"/>
      <c r="R198" s="222"/>
    </row>
    <row r="199" spans="1:18" ht="20.25" customHeight="1">
      <c r="A199" s="190"/>
      <c r="B199" s="194"/>
      <c r="C199" s="303" t="s">
        <v>475</v>
      </c>
      <c r="D199" s="311"/>
      <c r="E199" s="226"/>
      <c r="F199" s="226"/>
      <c r="G199" s="307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  <c r="R199" s="229"/>
    </row>
    <row r="200" spans="1:18" s="195" customFormat="1" ht="21.75" customHeight="1">
      <c r="A200" s="191"/>
      <c r="B200" s="192" t="s">
        <v>8</v>
      </c>
      <c r="C200" s="308"/>
      <c r="D200" s="294">
        <f>SUM(D191:D198)</f>
        <v>12299440</v>
      </c>
      <c r="E200" s="481"/>
      <c r="F200" s="482"/>
      <c r="G200" s="482"/>
      <c r="H200" s="482"/>
      <c r="I200" s="482"/>
      <c r="J200" s="482"/>
      <c r="K200" s="482"/>
      <c r="L200" s="482"/>
      <c r="M200" s="482"/>
      <c r="N200" s="482"/>
      <c r="O200" s="482"/>
      <c r="P200" s="482"/>
      <c r="Q200" s="482"/>
      <c r="R200" s="482"/>
    </row>
    <row r="201" spans="1:18" s="129" customFormat="1" ht="20.25" customHeight="1">
      <c r="A201" s="133"/>
      <c r="B201" s="133"/>
      <c r="C201" s="133"/>
      <c r="D201" s="134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</row>
    <row r="202" spans="1:18" ht="24" customHeight="1">
      <c r="A202" s="133"/>
      <c r="B202" s="133"/>
      <c r="C202" s="133"/>
      <c r="D202" s="134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</row>
    <row r="203" spans="1:18" ht="24" customHeight="1">
      <c r="A203" s="133"/>
      <c r="B203" s="133"/>
      <c r="C203" s="133"/>
      <c r="D203" s="134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</row>
    <row r="204" spans="1:18" ht="24" customHeight="1">
      <c r="A204" s="133"/>
      <c r="B204" s="133"/>
      <c r="C204" s="133"/>
      <c r="D204" s="134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</row>
    <row r="205" spans="1:18" ht="23.25" customHeight="1">
      <c r="A205" s="133"/>
      <c r="B205" s="133"/>
      <c r="C205" s="133"/>
      <c r="D205" s="134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</row>
    <row r="206" spans="1:18" ht="23.25" customHeight="1">
      <c r="A206" s="133"/>
      <c r="B206" s="133"/>
      <c r="C206" s="133"/>
      <c r="D206" s="134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</row>
    <row r="207" spans="1:18" s="129" customFormat="1" ht="42.75" customHeight="1">
      <c r="A207" s="133"/>
      <c r="B207" s="133"/>
      <c r="C207" s="133"/>
      <c r="D207" s="134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</row>
    <row r="208" spans="1:18" s="136" customFormat="1" ht="20.25">
      <c r="A208" s="133"/>
      <c r="B208" s="133"/>
      <c r="C208" s="133"/>
      <c r="D208" s="134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62"/>
      <c r="P208" s="135"/>
      <c r="Q208" s="135"/>
      <c r="R208" s="135"/>
    </row>
    <row r="209" spans="1:18" s="136" customFormat="1" ht="20.25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9">
        <v>21</v>
      </c>
      <c r="P209" s="122"/>
      <c r="Q209" s="122"/>
      <c r="R209" s="122"/>
    </row>
    <row r="210" spans="1:18" s="136" customFormat="1" ht="20.25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</row>
    <row r="211" spans="1:18" s="136" customFormat="1" ht="20.25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</row>
    <row r="212" spans="1:18" s="136" customFormat="1" ht="20.25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</row>
    <row r="213" spans="1:18" s="136" customFormat="1" ht="20.25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</row>
    <row r="214" spans="1:18" s="136" customFormat="1" ht="20.25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</row>
    <row r="215" spans="1:18" s="136" customFormat="1" ht="20.25">
      <c r="A215" s="12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</row>
    <row r="216" spans="1:18" s="136" customFormat="1" ht="20.25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</row>
  </sheetData>
  <sheetProtection/>
  <mergeCells count="53">
    <mergeCell ref="E200:R200"/>
    <mergeCell ref="G189:I189"/>
    <mergeCell ref="J189:R189"/>
    <mergeCell ref="F189:F190"/>
    <mergeCell ref="F162:F163"/>
    <mergeCell ref="A191:A198"/>
    <mergeCell ref="B191:B198"/>
    <mergeCell ref="N186:P186"/>
    <mergeCell ref="E175:R175"/>
    <mergeCell ref="A83:E83"/>
    <mergeCell ref="G162:I162"/>
    <mergeCell ref="J162:R162"/>
    <mergeCell ref="A64:C64"/>
    <mergeCell ref="N133:P133"/>
    <mergeCell ref="J136:R136"/>
    <mergeCell ref="G85:I85"/>
    <mergeCell ref="J85:R85"/>
    <mergeCell ref="A84:E84"/>
    <mergeCell ref="N107:P107"/>
    <mergeCell ref="F110:F111"/>
    <mergeCell ref="F85:F86"/>
    <mergeCell ref="G136:I136"/>
    <mergeCell ref="F136:F137"/>
    <mergeCell ref="F59:F60"/>
    <mergeCell ref="N28:P28"/>
    <mergeCell ref="A30:E30"/>
    <mergeCell ref="A43:C43"/>
    <mergeCell ref="E43:R43"/>
    <mergeCell ref="A57:E57"/>
    <mergeCell ref="A58:E58"/>
    <mergeCell ref="A31:E31"/>
    <mergeCell ref="J32:R32"/>
    <mergeCell ref="F32:F33"/>
    <mergeCell ref="G32:I32"/>
    <mergeCell ref="J5:R5"/>
    <mergeCell ref="N1:P1"/>
    <mergeCell ref="G5:I5"/>
    <mergeCell ref="A3:E3"/>
    <mergeCell ref="A4:E4"/>
    <mergeCell ref="A10:C10"/>
    <mergeCell ref="F5:F6"/>
    <mergeCell ref="B7:B9"/>
    <mergeCell ref="E10:R10"/>
    <mergeCell ref="N159:P159"/>
    <mergeCell ref="N81:P81"/>
    <mergeCell ref="G59:I59"/>
    <mergeCell ref="N55:P55"/>
    <mergeCell ref="G110:I110"/>
    <mergeCell ref="E131:R131"/>
    <mergeCell ref="J110:R110"/>
    <mergeCell ref="J59:R59"/>
    <mergeCell ref="E89:R89"/>
    <mergeCell ref="E64:R64"/>
  </mergeCells>
  <printOptions horizontalCentered="1"/>
  <pageMargins left="0.11811023622047245" right="0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90" zoomScaleSheetLayoutView="90" zoomScalePageLayoutView="0" workbookViewId="0" topLeftCell="A1">
      <selection activeCell="O21" sqref="O21"/>
    </sheetView>
  </sheetViews>
  <sheetFormatPr defaultColWidth="9.140625" defaultRowHeight="12.75"/>
  <cols>
    <col min="1" max="1" width="6.8515625" style="129" customWidth="1"/>
    <col min="2" max="2" width="26.57421875" style="129" customWidth="1"/>
    <col min="3" max="3" width="26.00390625" style="129" customWidth="1"/>
    <col min="4" max="4" width="11.00390625" style="129" customWidth="1"/>
    <col min="5" max="5" width="10.7109375" style="129" customWidth="1"/>
    <col min="6" max="6" width="11.7109375" style="129" customWidth="1"/>
    <col min="7" max="7" width="3.8515625" style="129" customWidth="1"/>
    <col min="8" max="8" width="4.28125" style="129" customWidth="1"/>
    <col min="9" max="9" width="3.7109375" style="129" customWidth="1"/>
    <col min="10" max="10" width="3.8515625" style="129" customWidth="1"/>
    <col min="11" max="12" width="4.00390625" style="129" customWidth="1"/>
    <col min="13" max="13" width="4.421875" style="129" customWidth="1"/>
    <col min="14" max="16" width="4.00390625" style="129" customWidth="1"/>
    <col min="17" max="17" width="3.57421875" style="129" customWidth="1"/>
    <col min="18" max="18" width="4.00390625" style="129" customWidth="1"/>
    <col min="19" max="16384" width="9.140625" style="129" customWidth="1"/>
  </cols>
  <sheetData>
    <row r="1" spans="14:16" s="224" customFormat="1" ht="18.75">
      <c r="N1" s="490" t="s">
        <v>317</v>
      </c>
      <c r="O1" s="490"/>
      <c r="P1" s="490"/>
    </row>
    <row r="2" s="224" customFormat="1" ht="18.75"/>
    <row r="3" s="320" customFormat="1" ht="18.75">
      <c r="A3" s="218" t="s">
        <v>33</v>
      </c>
    </row>
    <row r="4" spans="1:6" s="320" customFormat="1" ht="18.75">
      <c r="A4" s="218" t="s">
        <v>292</v>
      </c>
      <c r="B4" s="218"/>
      <c r="C4" s="218"/>
      <c r="D4" s="218"/>
      <c r="E4" s="218"/>
      <c r="F4" s="218"/>
    </row>
    <row r="5" spans="1:18" ht="18.75">
      <c r="A5" s="126" t="s">
        <v>11</v>
      </c>
      <c r="B5" s="126" t="s">
        <v>12</v>
      </c>
      <c r="C5" s="107" t="s">
        <v>13</v>
      </c>
      <c r="D5" s="126" t="s">
        <v>15</v>
      </c>
      <c r="E5" s="126" t="s">
        <v>16</v>
      </c>
      <c r="F5" s="459" t="s">
        <v>318</v>
      </c>
      <c r="G5" s="476" t="s">
        <v>387</v>
      </c>
      <c r="H5" s="477"/>
      <c r="I5" s="478"/>
      <c r="J5" s="476" t="s">
        <v>388</v>
      </c>
      <c r="K5" s="477"/>
      <c r="L5" s="477"/>
      <c r="M5" s="477"/>
      <c r="N5" s="477"/>
      <c r="O5" s="477"/>
      <c r="P5" s="477"/>
      <c r="Q5" s="477"/>
      <c r="R5" s="478"/>
    </row>
    <row r="6" spans="1:18" ht="18.75">
      <c r="A6" s="127"/>
      <c r="B6" s="127"/>
      <c r="C6" s="197" t="s">
        <v>320</v>
      </c>
      <c r="D6" s="216"/>
      <c r="E6" s="216" t="s">
        <v>17</v>
      </c>
      <c r="F6" s="460"/>
      <c r="G6" s="128" t="s">
        <v>19</v>
      </c>
      <c r="H6" s="128" t="s">
        <v>20</v>
      </c>
      <c r="I6" s="128" t="s">
        <v>21</v>
      </c>
      <c r="J6" s="128" t="s">
        <v>22</v>
      </c>
      <c r="K6" s="128" t="s">
        <v>23</v>
      </c>
      <c r="L6" s="128" t="s">
        <v>24</v>
      </c>
      <c r="M6" s="128" t="s">
        <v>25</v>
      </c>
      <c r="N6" s="128" t="s">
        <v>26</v>
      </c>
      <c r="O6" s="128" t="s">
        <v>27</v>
      </c>
      <c r="P6" s="128" t="s">
        <v>28</v>
      </c>
      <c r="Q6" s="128" t="s">
        <v>29</v>
      </c>
      <c r="R6" s="128" t="s">
        <v>30</v>
      </c>
    </row>
    <row r="7" spans="1:18" s="232" customFormat="1" ht="18.75">
      <c r="A7" s="174">
        <v>1</v>
      </c>
      <c r="B7" s="461" t="s">
        <v>290</v>
      </c>
      <c r="C7" s="201" t="s">
        <v>198</v>
      </c>
      <c r="D7" s="176">
        <v>10000</v>
      </c>
      <c r="E7" s="174" t="s">
        <v>291</v>
      </c>
      <c r="F7" s="174" t="s">
        <v>106</v>
      </c>
      <c r="G7" s="199"/>
      <c r="H7" s="199"/>
      <c r="I7" s="199"/>
      <c r="J7" s="199"/>
      <c r="K7" s="199"/>
      <c r="L7" s="199"/>
      <c r="M7" s="199"/>
      <c r="N7" s="199"/>
      <c r="O7" s="231"/>
      <c r="P7" s="199"/>
      <c r="Q7" s="199"/>
      <c r="R7" s="199"/>
    </row>
    <row r="8" spans="1:18" s="232" customFormat="1" ht="18.75">
      <c r="A8" s="215"/>
      <c r="B8" s="462"/>
      <c r="C8" s="221"/>
      <c r="D8" s="282"/>
      <c r="E8" s="215"/>
      <c r="F8" s="215"/>
      <c r="G8" s="222"/>
      <c r="H8" s="222"/>
      <c r="I8" s="222"/>
      <c r="J8" s="222"/>
      <c r="K8" s="222"/>
      <c r="L8" s="222"/>
      <c r="M8" s="222"/>
      <c r="N8" s="222"/>
      <c r="O8" s="223"/>
      <c r="P8" s="222"/>
      <c r="Q8" s="222"/>
      <c r="R8" s="222"/>
    </row>
    <row r="9" spans="1:18" s="232" customFormat="1" ht="18.75">
      <c r="A9" s="226"/>
      <c r="B9" s="463"/>
      <c r="C9" s="227"/>
      <c r="D9" s="281"/>
      <c r="E9" s="226"/>
      <c r="F9" s="226"/>
      <c r="G9" s="229"/>
      <c r="H9" s="229"/>
      <c r="I9" s="229"/>
      <c r="J9" s="229"/>
      <c r="K9" s="229"/>
      <c r="L9" s="229"/>
      <c r="M9" s="229"/>
      <c r="N9" s="229"/>
      <c r="O9" s="230"/>
      <c r="P9" s="229"/>
      <c r="Q9" s="229"/>
      <c r="R9" s="229"/>
    </row>
    <row r="10" spans="1:18" s="232" customFormat="1" ht="18.75">
      <c r="A10" s="174">
        <v>2</v>
      </c>
      <c r="B10" s="461" t="s">
        <v>299</v>
      </c>
      <c r="C10" s="201" t="s">
        <v>198</v>
      </c>
      <c r="D10" s="176">
        <v>10000</v>
      </c>
      <c r="E10" s="174" t="s">
        <v>291</v>
      </c>
      <c r="F10" s="174" t="s">
        <v>106</v>
      </c>
      <c r="G10" s="199"/>
      <c r="H10" s="199"/>
      <c r="I10" s="199"/>
      <c r="J10" s="199"/>
      <c r="K10" s="199"/>
      <c r="L10" s="199"/>
      <c r="M10" s="199"/>
      <c r="N10" s="199"/>
      <c r="O10" s="231"/>
      <c r="P10" s="199"/>
      <c r="Q10" s="199"/>
      <c r="R10" s="199"/>
    </row>
    <row r="11" spans="1:18" s="232" customFormat="1" ht="18.75">
      <c r="A11" s="215"/>
      <c r="B11" s="462"/>
      <c r="C11" s="221"/>
      <c r="D11" s="282"/>
      <c r="E11" s="215"/>
      <c r="F11" s="215"/>
      <c r="G11" s="222"/>
      <c r="H11" s="222"/>
      <c r="I11" s="222"/>
      <c r="J11" s="222"/>
      <c r="K11" s="222"/>
      <c r="L11" s="222"/>
      <c r="M11" s="222"/>
      <c r="N11" s="222"/>
      <c r="O11" s="223"/>
      <c r="P11" s="222"/>
      <c r="Q11" s="222"/>
      <c r="R11" s="222"/>
    </row>
    <row r="12" spans="1:18" s="232" customFormat="1" ht="18.75">
      <c r="A12" s="215"/>
      <c r="B12" s="463"/>
      <c r="C12" s="221"/>
      <c r="D12" s="282"/>
      <c r="E12" s="215"/>
      <c r="F12" s="215"/>
      <c r="G12" s="222"/>
      <c r="H12" s="222"/>
      <c r="I12" s="222"/>
      <c r="J12" s="222"/>
      <c r="K12" s="222"/>
      <c r="L12" s="222"/>
      <c r="M12" s="222"/>
      <c r="N12" s="222"/>
      <c r="O12" s="223"/>
      <c r="P12" s="222"/>
      <c r="Q12" s="222"/>
      <c r="R12" s="222"/>
    </row>
    <row r="13" spans="1:18" s="224" customFormat="1" ht="18.75">
      <c r="A13" s="486" t="s">
        <v>8</v>
      </c>
      <c r="B13" s="486"/>
      <c r="C13" s="486"/>
      <c r="D13" s="294">
        <f>SUM(D7:D10)</f>
        <v>20000</v>
      </c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</row>
    <row r="14" spans="1:18" ht="18.75">
      <c r="A14" s="131"/>
      <c r="B14" s="131"/>
      <c r="C14" s="131"/>
      <c r="D14" s="131"/>
      <c r="E14" s="131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</row>
    <row r="15" spans="1:18" ht="18.75">
      <c r="A15" s="131"/>
      <c r="B15" s="131"/>
      <c r="C15" s="131"/>
      <c r="D15" s="131"/>
      <c r="E15" s="131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</row>
    <row r="16" spans="1:18" ht="18.75">
      <c r="A16" s="131"/>
      <c r="B16" s="131"/>
      <c r="C16" s="131"/>
      <c r="D16" s="131"/>
      <c r="E16" s="131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</row>
    <row r="17" spans="1:18" ht="18.75">
      <c r="A17" s="131"/>
      <c r="B17" s="131"/>
      <c r="C17" s="131"/>
      <c r="D17" s="131"/>
      <c r="E17" s="131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</row>
    <row r="18" spans="1:18" ht="18.75">
      <c r="A18" s="131"/>
      <c r="B18" s="131"/>
      <c r="C18" s="131"/>
      <c r="D18" s="131"/>
      <c r="E18" s="131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</row>
    <row r="19" spans="1:18" ht="18.75">
      <c r="A19" s="131"/>
      <c r="B19" s="131"/>
      <c r="C19" s="131"/>
      <c r="D19" s="131"/>
      <c r="E19" s="131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</row>
    <row r="20" spans="1:18" ht="117" customHeight="1">
      <c r="A20" s="131"/>
      <c r="B20" s="131"/>
      <c r="C20" s="131"/>
      <c r="D20" s="131"/>
      <c r="E20" s="131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</row>
    <row r="21" spans="1:18" ht="18.75">
      <c r="A21" s="137"/>
      <c r="B21" s="124"/>
      <c r="C21" s="124"/>
      <c r="D21" s="124"/>
      <c r="E21" s="124"/>
      <c r="F21" s="124"/>
      <c r="G21" s="137"/>
      <c r="H21" s="137"/>
      <c r="I21" s="137"/>
      <c r="J21" s="137"/>
      <c r="K21" s="137"/>
      <c r="L21" s="137"/>
      <c r="M21" s="137"/>
      <c r="N21" s="137"/>
      <c r="O21" s="137">
        <v>22</v>
      </c>
      <c r="P21" s="137"/>
      <c r="Q21" s="137"/>
      <c r="R21" s="137"/>
    </row>
  </sheetData>
  <sheetProtection/>
  <mergeCells count="8">
    <mergeCell ref="B10:B12"/>
    <mergeCell ref="N1:P1"/>
    <mergeCell ref="G5:I5"/>
    <mergeCell ref="J5:R5"/>
    <mergeCell ref="A13:C13"/>
    <mergeCell ref="E13:R13"/>
    <mergeCell ref="B7:B9"/>
    <mergeCell ref="F5:F6"/>
  </mergeCells>
  <printOptions horizontalCentered="1"/>
  <pageMargins left="0.31496062992125984" right="0.11811023622047245" top="0.984251968503937" bottom="0.5118110236220472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="90" zoomScaleNormal="130" zoomScaleSheetLayoutView="90" workbookViewId="0" topLeftCell="A71">
      <selection activeCell="C10" sqref="C10"/>
    </sheetView>
  </sheetViews>
  <sheetFormatPr defaultColWidth="9.140625" defaultRowHeight="12.75"/>
  <cols>
    <col min="1" max="1" width="5.57421875" style="27" customWidth="1"/>
    <col min="2" max="2" width="21.140625" style="27" customWidth="1"/>
    <col min="3" max="3" width="40.8515625" style="27" customWidth="1"/>
    <col min="4" max="4" width="13.7109375" style="27" customWidth="1"/>
    <col min="5" max="5" width="10.140625" style="27" customWidth="1"/>
    <col min="6" max="6" width="12.8515625" style="27" customWidth="1"/>
    <col min="7" max="7" width="3.7109375" style="27" customWidth="1"/>
    <col min="8" max="11" width="3.57421875" style="27" customWidth="1"/>
    <col min="12" max="12" width="3.421875" style="27" customWidth="1"/>
    <col min="13" max="13" width="4.00390625" style="27" customWidth="1"/>
    <col min="14" max="14" width="3.421875" style="27" customWidth="1"/>
    <col min="15" max="15" width="3.57421875" style="27" customWidth="1"/>
    <col min="16" max="16" width="3.140625" style="27" customWidth="1"/>
    <col min="17" max="18" width="4.00390625" style="27" customWidth="1"/>
    <col min="19" max="16384" width="9.140625" style="27" customWidth="1"/>
  </cols>
  <sheetData>
    <row r="1" spans="14:16" s="200" customFormat="1" ht="18.75">
      <c r="N1" s="490" t="s">
        <v>317</v>
      </c>
      <c r="O1" s="490"/>
      <c r="P1" s="490"/>
    </row>
    <row r="2" s="200" customFormat="1" ht="18.75">
      <c r="A2" s="256" t="s">
        <v>34</v>
      </c>
    </row>
    <row r="3" spans="1:5" s="200" customFormat="1" ht="18.75">
      <c r="A3" s="256" t="s">
        <v>266</v>
      </c>
      <c r="B3" s="256"/>
      <c r="C3" s="256"/>
      <c r="D3" s="256"/>
      <c r="E3" s="256"/>
    </row>
    <row r="4" spans="1:18" ht="18.75">
      <c r="A4" s="107" t="s">
        <v>183</v>
      </c>
      <c r="B4" s="107" t="s">
        <v>12</v>
      </c>
      <c r="C4" s="107" t="s">
        <v>13</v>
      </c>
      <c r="D4" s="107" t="s">
        <v>15</v>
      </c>
      <c r="E4" s="107" t="s">
        <v>16</v>
      </c>
      <c r="F4" s="459" t="s">
        <v>318</v>
      </c>
      <c r="G4" s="469" t="s">
        <v>387</v>
      </c>
      <c r="H4" s="470"/>
      <c r="I4" s="471"/>
      <c r="J4" s="469" t="s">
        <v>388</v>
      </c>
      <c r="K4" s="470"/>
      <c r="L4" s="470"/>
      <c r="M4" s="470"/>
      <c r="N4" s="470"/>
      <c r="O4" s="470"/>
      <c r="P4" s="470"/>
      <c r="Q4" s="470"/>
      <c r="R4" s="471"/>
    </row>
    <row r="5" spans="1:18" s="321" customFormat="1" ht="18.75">
      <c r="A5" s="197" t="s">
        <v>184</v>
      </c>
      <c r="B5" s="197"/>
      <c r="C5" s="197" t="s">
        <v>14</v>
      </c>
      <c r="D5" s="197"/>
      <c r="E5" s="197" t="s">
        <v>17</v>
      </c>
      <c r="F5" s="460"/>
      <c r="G5" s="97" t="s">
        <v>19</v>
      </c>
      <c r="H5" s="97" t="s">
        <v>20</v>
      </c>
      <c r="I5" s="97" t="s">
        <v>21</v>
      </c>
      <c r="J5" s="97" t="s">
        <v>22</v>
      </c>
      <c r="K5" s="97" t="s">
        <v>23</v>
      </c>
      <c r="L5" s="97" t="s">
        <v>24</v>
      </c>
      <c r="M5" s="97" t="s">
        <v>25</v>
      </c>
      <c r="N5" s="97" t="s">
        <v>26</v>
      </c>
      <c r="O5" s="97" t="s">
        <v>27</v>
      </c>
      <c r="P5" s="97" t="s">
        <v>28</v>
      </c>
      <c r="Q5" s="97" t="s">
        <v>29</v>
      </c>
      <c r="R5" s="97" t="s">
        <v>30</v>
      </c>
    </row>
    <row r="6" spans="1:18" s="200" customFormat="1" ht="18.75">
      <c r="A6" s="174"/>
      <c r="B6" s="217" t="s">
        <v>204</v>
      </c>
      <c r="C6" s="140" t="s">
        <v>199</v>
      </c>
      <c r="D6" s="177">
        <v>514080</v>
      </c>
      <c r="E6" s="305" t="s">
        <v>36</v>
      </c>
      <c r="F6" s="305" t="s">
        <v>197</v>
      </c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</row>
    <row r="7" spans="1:18" s="200" customFormat="1" ht="18.75">
      <c r="A7" s="215"/>
      <c r="B7" s="215"/>
      <c r="C7" s="141" t="s">
        <v>200</v>
      </c>
      <c r="D7" s="177">
        <v>42120</v>
      </c>
      <c r="E7" s="305" t="s">
        <v>36</v>
      </c>
      <c r="F7" s="305" t="s">
        <v>197</v>
      </c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</row>
    <row r="8" spans="1:18" s="200" customFormat="1" ht="18.75">
      <c r="A8" s="215"/>
      <c r="B8" s="215"/>
      <c r="C8" s="141" t="s">
        <v>201</v>
      </c>
      <c r="D8" s="177">
        <v>42120</v>
      </c>
      <c r="E8" s="305" t="s">
        <v>36</v>
      </c>
      <c r="F8" s="305" t="s">
        <v>197</v>
      </c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</row>
    <row r="9" spans="1:18" s="200" customFormat="1" ht="18.75" customHeight="1">
      <c r="A9" s="215"/>
      <c r="B9" s="215"/>
      <c r="C9" s="141" t="s">
        <v>202</v>
      </c>
      <c r="D9" s="177">
        <v>86400</v>
      </c>
      <c r="E9" s="305" t="s">
        <v>36</v>
      </c>
      <c r="F9" s="305" t="s">
        <v>197</v>
      </c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</row>
    <row r="10" spans="1:18" s="200" customFormat="1" ht="19.5" customHeight="1">
      <c r="A10" s="215"/>
      <c r="B10" s="215"/>
      <c r="C10" s="141" t="s">
        <v>203</v>
      </c>
      <c r="D10" s="177">
        <v>1022400</v>
      </c>
      <c r="E10" s="305" t="s">
        <v>36</v>
      </c>
      <c r="F10" s="305" t="s">
        <v>197</v>
      </c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</row>
    <row r="11" spans="1:18" s="200" customFormat="1" ht="18.75">
      <c r="A11" s="215"/>
      <c r="B11" s="215"/>
      <c r="C11" s="141" t="s">
        <v>322</v>
      </c>
      <c r="D11" s="177">
        <v>7002380</v>
      </c>
      <c r="E11" s="305" t="s">
        <v>36</v>
      </c>
      <c r="F11" s="305" t="s">
        <v>208</v>
      </c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</row>
    <row r="12" spans="1:18" s="200" customFormat="1" ht="18.75">
      <c r="A12" s="215"/>
      <c r="B12" s="215"/>
      <c r="C12" s="141" t="s">
        <v>205</v>
      </c>
      <c r="D12" s="177">
        <v>420000</v>
      </c>
      <c r="E12" s="305" t="s">
        <v>36</v>
      </c>
      <c r="F12" s="305" t="s">
        <v>208</v>
      </c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</row>
    <row r="13" spans="1:18" s="200" customFormat="1" ht="19.5" customHeight="1">
      <c r="A13" s="215"/>
      <c r="B13" s="215"/>
      <c r="C13" s="141" t="s">
        <v>394</v>
      </c>
      <c r="D13" s="177">
        <v>91200</v>
      </c>
      <c r="E13" s="305" t="s">
        <v>36</v>
      </c>
      <c r="F13" s="305" t="s">
        <v>208</v>
      </c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</row>
    <row r="14" spans="1:18" s="200" customFormat="1" ht="18.75">
      <c r="A14" s="215"/>
      <c r="B14" s="215"/>
      <c r="C14" s="141" t="s">
        <v>295</v>
      </c>
      <c r="D14" s="177">
        <v>67200</v>
      </c>
      <c r="E14" s="305" t="s">
        <v>36</v>
      </c>
      <c r="F14" s="305" t="s">
        <v>252</v>
      </c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</row>
    <row r="15" spans="1:18" s="200" customFormat="1" ht="18.75">
      <c r="A15" s="215"/>
      <c r="B15" s="215"/>
      <c r="C15" s="141" t="s">
        <v>206</v>
      </c>
      <c r="D15" s="177">
        <v>221760</v>
      </c>
      <c r="E15" s="305" t="s">
        <v>36</v>
      </c>
      <c r="F15" s="305" t="s">
        <v>209</v>
      </c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</row>
    <row r="16" spans="1:18" s="200" customFormat="1" ht="18.75">
      <c r="A16" s="215"/>
      <c r="B16" s="215"/>
      <c r="C16" s="141" t="s">
        <v>395</v>
      </c>
      <c r="D16" s="177">
        <v>1231200</v>
      </c>
      <c r="E16" s="305" t="s">
        <v>36</v>
      </c>
      <c r="F16" s="305" t="s">
        <v>208</v>
      </c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</row>
    <row r="17" spans="1:18" s="200" customFormat="1" ht="18.75">
      <c r="A17" s="226"/>
      <c r="B17" s="226"/>
      <c r="C17" s="141" t="s">
        <v>207</v>
      </c>
      <c r="D17" s="177">
        <v>96000</v>
      </c>
      <c r="E17" s="305" t="s">
        <v>36</v>
      </c>
      <c r="F17" s="305" t="s">
        <v>208</v>
      </c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</row>
    <row r="18" spans="1:18" s="200" customFormat="1" ht="18.75">
      <c r="A18" s="215"/>
      <c r="B18" s="217" t="s">
        <v>213</v>
      </c>
      <c r="C18" s="140" t="s">
        <v>369</v>
      </c>
      <c r="D18" s="177">
        <v>156000</v>
      </c>
      <c r="E18" s="305" t="s">
        <v>36</v>
      </c>
      <c r="F18" s="305" t="s">
        <v>208</v>
      </c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</row>
    <row r="19" spans="1:18" s="200" customFormat="1" ht="18.75">
      <c r="A19" s="215"/>
      <c r="B19" s="215"/>
      <c r="C19" s="141" t="s">
        <v>210</v>
      </c>
      <c r="D19" s="177">
        <v>25000</v>
      </c>
      <c r="E19" s="305" t="s">
        <v>36</v>
      </c>
      <c r="F19" s="305" t="s">
        <v>208</v>
      </c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</row>
    <row r="20" spans="1:18" s="200" customFormat="1" ht="18.75">
      <c r="A20" s="215"/>
      <c r="B20" s="215"/>
      <c r="C20" s="141" t="s">
        <v>211</v>
      </c>
      <c r="D20" s="177">
        <v>186000</v>
      </c>
      <c r="E20" s="305" t="s">
        <v>36</v>
      </c>
      <c r="F20" s="305" t="s">
        <v>208</v>
      </c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</row>
    <row r="21" spans="1:18" s="200" customFormat="1" ht="18.75">
      <c r="A21" s="226"/>
      <c r="B21" s="226"/>
      <c r="C21" s="141" t="s">
        <v>212</v>
      </c>
      <c r="D21" s="177">
        <v>50000</v>
      </c>
      <c r="E21" s="305" t="s">
        <v>36</v>
      </c>
      <c r="F21" s="305" t="s">
        <v>208</v>
      </c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</row>
    <row r="22" spans="1:6" s="39" customFormat="1" ht="18.75">
      <c r="A22" s="48"/>
      <c r="B22" s="48"/>
      <c r="C22" s="138"/>
      <c r="D22" s="139"/>
      <c r="E22" s="48"/>
      <c r="F22" s="48"/>
    </row>
    <row r="23" spans="1:6" s="39" customFormat="1" ht="18.75">
      <c r="A23" s="48"/>
      <c r="B23" s="48"/>
      <c r="C23" s="138"/>
      <c r="D23" s="139"/>
      <c r="E23" s="48"/>
      <c r="F23" s="48"/>
    </row>
    <row r="24" spans="1:6" s="39" customFormat="1" ht="18.75">
      <c r="A24" s="48"/>
      <c r="B24" s="48"/>
      <c r="C24" s="138"/>
      <c r="D24" s="139"/>
      <c r="E24" s="48"/>
      <c r="F24" s="48"/>
    </row>
    <row r="25" spans="1:6" s="39" customFormat="1" ht="18.75">
      <c r="A25" s="48"/>
      <c r="B25" s="48"/>
      <c r="C25" s="138"/>
      <c r="D25" s="139"/>
      <c r="E25" s="48"/>
      <c r="F25" s="48"/>
    </row>
    <row r="26" spans="1:6" s="39" customFormat="1" ht="18.75">
      <c r="A26" s="48"/>
      <c r="B26" s="48"/>
      <c r="C26" s="138"/>
      <c r="D26" s="139"/>
      <c r="E26" s="48"/>
      <c r="F26" s="48"/>
    </row>
    <row r="27" spans="1:15" s="39" customFormat="1" ht="18.75">
      <c r="A27" s="48"/>
      <c r="B27" s="48"/>
      <c r="C27" s="138"/>
      <c r="D27" s="139"/>
      <c r="E27" s="48"/>
      <c r="F27" s="48"/>
      <c r="O27" s="39">
        <v>23</v>
      </c>
    </row>
    <row r="28" spans="1:16" s="260" customFormat="1" ht="18.75">
      <c r="A28" s="213"/>
      <c r="B28" s="213"/>
      <c r="C28" s="138"/>
      <c r="D28" s="139"/>
      <c r="E28" s="213"/>
      <c r="F28" s="213"/>
      <c r="N28" s="490" t="s">
        <v>317</v>
      </c>
      <c r="O28" s="490"/>
      <c r="P28" s="490"/>
    </row>
    <row r="29" s="200" customFormat="1" ht="18.75">
      <c r="A29" s="256" t="s">
        <v>34</v>
      </c>
    </row>
    <row r="30" spans="1:5" s="200" customFormat="1" ht="18.75">
      <c r="A30" s="256" t="s">
        <v>266</v>
      </c>
      <c r="B30" s="256"/>
      <c r="C30" s="256"/>
      <c r="D30" s="256"/>
      <c r="E30" s="256"/>
    </row>
    <row r="31" spans="1:18" ht="18.75">
      <c r="A31" s="107" t="s">
        <v>183</v>
      </c>
      <c r="B31" s="107" t="s">
        <v>12</v>
      </c>
      <c r="C31" s="107" t="s">
        <v>13</v>
      </c>
      <c r="D31" s="107" t="s">
        <v>15</v>
      </c>
      <c r="E31" s="107" t="s">
        <v>16</v>
      </c>
      <c r="F31" s="459" t="s">
        <v>318</v>
      </c>
      <c r="G31" s="469" t="s">
        <v>387</v>
      </c>
      <c r="H31" s="470"/>
      <c r="I31" s="471"/>
      <c r="J31" s="469" t="s">
        <v>388</v>
      </c>
      <c r="K31" s="470"/>
      <c r="L31" s="470"/>
      <c r="M31" s="470"/>
      <c r="N31" s="470"/>
      <c r="O31" s="470"/>
      <c r="P31" s="470"/>
      <c r="Q31" s="470"/>
      <c r="R31" s="471"/>
    </row>
    <row r="32" spans="1:18" s="321" customFormat="1" ht="18.75">
      <c r="A32" s="197" t="s">
        <v>184</v>
      </c>
      <c r="B32" s="197"/>
      <c r="C32" s="197" t="s">
        <v>320</v>
      </c>
      <c r="D32" s="197"/>
      <c r="E32" s="197" t="s">
        <v>17</v>
      </c>
      <c r="F32" s="460"/>
      <c r="G32" s="322" t="s">
        <v>19</v>
      </c>
      <c r="H32" s="322" t="s">
        <v>20</v>
      </c>
      <c r="I32" s="322" t="s">
        <v>21</v>
      </c>
      <c r="J32" s="322" t="s">
        <v>22</v>
      </c>
      <c r="K32" s="322" t="s">
        <v>23</v>
      </c>
      <c r="L32" s="322" t="s">
        <v>24</v>
      </c>
      <c r="M32" s="322" t="s">
        <v>25</v>
      </c>
      <c r="N32" s="322" t="s">
        <v>26</v>
      </c>
      <c r="O32" s="322" t="s">
        <v>27</v>
      </c>
      <c r="P32" s="322" t="s">
        <v>28</v>
      </c>
      <c r="Q32" s="322" t="s">
        <v>29</v>
      </c>
      <c r="R32" s="322" t="s">
        <v>30</v>
      </c>
    </row>
    <row r="33" spans="1:18" s="200" customFormat="1" ht="18.75">
      <c r="A33" s="215">
        <v>1</v>
      </c>
      <c r="B33" s="217" t="s">
        <v>214</v>
      </c>
      <c r="C33" s="141" t="s">
        <v>215</v>
      </c>
      <c r="D33" s="177">
        <v>2560000</v>
      </c>
      <c r="E33" s="305" t="s">
        <v>36</v>
      </c>
      <c r="F33" s="305" t="s">
        <v>208</v>
      </c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</row>
    <row r="34" spans="1:18" s="200" customFormat="1" ht="18.75">
      <c r="A34" s="215"/>
      <c r="B34" s="215"/>
      <c r="C34" s="141" t="s">
        <v>216</v>
      </c>
      <c r="D34" s="177">
        <v>10000</v>
      </c>
      <c r="E34" s="305" t="s">
        <v>36</v>
      </c>
      <c r="F34" s="305" t="s">
        <v>208</v>
      </c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</row>
    <row r="35" spans="1:18" s="200" customFormat="1" ht="18.75">
      <c r="A35" s="215"/>
      <c r="B35" s="215"/>
      <c r="C35" s="141" t="s">
        <v>217</v>
      </c>
      <c r="D35" s="177">
        <v>125000</v>
      </c>
      <c r="E35" s="305" t="s">
        <v>36</v>
      </c>
      <c r="F35" s="305" t="s">
        <v>208</v>
      </c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</row>
    <row r="36" spans="1:18" s="200" customFormat="1" ht="18.75">
      <c r="A36" s="215"/>
      <c r="B36" s="215"/>
      <c r="C36" s="141" t="s">
        <v>296</v>
      </c>
      <c r="D36" s="177">
        <v>5000</v>
      </c>
      <c r="E36" s="305" t="s">
        <v>36</v>
      </c>
      <c r="F36" s="305" t="s">
        <v>197</v>
      </c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</row>
    <row r="37" spans="1:18" s="200" customFormat="1" ht="18.75">
      <c r="A37" s="215"/>
      <c r="B37" s="215"/>
      <c r="C37" s="141" t="s">
        <v>368</v>
      </c>
      <c r="D37" s="177">
        <v>5000</v>
      </c>
      <c r="E37" s="305" t="s">
        <v>36</v>
      </c>
      <c r="F37" s="305" t="s">
        <v>197</v>
      </c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221"/>
    </row>
    <row r="38" spans="1:18" s="200" customFormat="1" ht="18.75">
      <c r="A38" s="215"/>
      <c r="B38" s="221"/>
      <c r="C38" s="328" t="s">
        <v>396</v>
      </c>
      <c r="D38" s="264">
        <v>5000</v>
      </c>
      <c r="E38" s="215" t="s">
        <v>36</v>
      </c>
      <c r="F38" s="215" t="s">
        <v>197</v>
      </c>
      <c r="G38" s="221"/>
      <c r="H38" s="221"/>
      <c r="I38" s="221"/>
      <c r="J38" s="221"/>
      <c r="K38" s="221"/>
      <c r="L38" s="221"/>
      <c r="M38" s="221"/>
      <c r="N38" s="221"/>
      <c r="O38" s="324"/>
      <c r="P38" s="221"/>
      <c r="Q38" s="221"/>
      <c r="R38" s="221"/>
    </row>
    <row r="39" spans="1:18" s="200" customFormat="1" ht="18.75">
      <c r="A39" s="215"/>
      <c r="B39" s="215"/>
      <c r="C39" s="141" t="s">
        <v>380</v>
      </c>
      <c r="D39" s="177">
        <v>145000</v>
      </c>
      <c r="E39" s="305" t="s">
        <v>36</v>
      </c>
      <c r="F39" s="305" t="s">
        <v>208</v>
      </c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</row>
    <row r="40" spans="1:18" s="200" customFormat="1" ht="16.5" customHeight="1">
      <c r="A40" s="215"/>
      <c r="B40" s="215"/>
      <c r="C40" s="141" t="s">
        <v>298</v>
      </c>
      <c r="D40" s="177">
        <v>10000</v>
      </c>
      <c r="E40" s="305" t="s">
        <v>36</v>
      </c>
      <c r="F40" s="305" t="s">
        <v>197</v>
      </c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</row>
    <row r="41" spans="1:18" s="200" customFormat="1" ht="18.75">
      <c r="A41" s="215"/>
      <c r="B41" s="221"/>
      <c r="C41" s="329" t="s">
        <v>397</v>
      </c>
      <c r="D41" s="262">
        <v>250000</v>
      </c>
      <c r="E41" s="174" t="s">
        <v>36</v>
      </c>
      <c r="F41" s="174" t="s">
        <v>197</v>
      </c>
      <c r="G41" s="175"/>
      <c r="H41" s="175"/>
      <c r="I41" s="175"/>
      <c r="J41" s="175"/>
      <c r="K41" s="175"/>
      <c r="L41" s="175"/>
      <c r="M41" s="175"/>
      <c r="N41" s="175"/>
      <c r="O41" s="325"/>
      <c r="P41" s="175"/>
      <c r="Q41" s="175"/>
      <c r="R41" s="175"/>
    </row>
    <row r="42" spans="1:18" s="200" customFormat="1" ht="18.75">
      <c r="A42" s="215"/>
      <c r="B42" s="221"/>
      <c r="C42" s="330" t="s">
        <v>289</v>
      </c>
      <c r="D42" s="304">
        <v>50000</v>
      </c>
      <c r="E42" s="305" t="s">
        <v>36</v>
      </c>
      <c r="F42" s="305" t="s">
        <v>262</v>
      </c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</row>
    <row r="43" spans="1:18" s="200" customFormat="1" ht="18.75" hidden="1">
      <c r="A43" s="215"/>
      <c r="B43" s="221"/>
      <c r="C43" s="331"/>
      <c r="D43" s="228"/>
      <c r="E43" s="226"/>
      <c r="F43" s="226"/>
      <c r="G43" s="227"/>
      <c r="H43" s="227"/>
      <c r="I43" s="227"/>
      <c r="J43" s="227"/>
      <c r="K43" s="227"/>
      <c r="L43" s="227"/>
      <c r="M43" s="227"/>
      <c r="N43" s="227"/>
      <c r="O43" s="290"/>
      <c r="P43" s="227"/>
      <c r="Q43" s="227"/>
      <c r="R43" s="227"/>
    </row>
    <row r="44" spans="1:18" s="200" customFormat="1" ht="18.75">
      <c r="A44" s="215"/>
      <c r="B44" s="326"/>
      <c r="C44" s="141" t="s">
        <v>245</v>
      </c>
      <c r="D44" s="177">
        <v>570000</v>
      </c>
      <c r="E44" s="305" t="s">
        <v>36</v>
      </c>
      <c r="F44" s="305" t="s">
        <v>208</v>
      </c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</row>
    <row r="45" spans="1:18" s="200" customFormat="1" ht="18.75">
      <c r="A45" s="174">
        <v>2</v>
      </c>
      <c r="B45" s="327" t="s">
        <v>218</v>
      </c>
      <c r="C45" s="141" t="s">
        <v>219</v>
      </c>
      <c r="D45" s="177">
        <v>195000</v>
      </c>
      <c r="E45" s="305" t="s">
        <v>36</v>
      </c>
      <c r="F45" s="305" t="s">
        <v>208</v>
      </c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</row>
    <row r="46" spans="1:18" s="200" customFormat="1" ht="18.75">
      <c r="A46" s="215"/>
      <c r="B46" s="215"/>
      <c r="C46" s="141" t="s">
        <v>220</v>
      </c>
      <c r="D46" s="177">
        <v>215000</v>
      </c>
      <c r="E46" s="305" t="s">
        <v>36</v>
      </c>
      <c r="F46" s="305" t="s">
        <v>208</v>
      </c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</row>
    <row r="47" spans="1:18" s="200" customFormat="1" ht="18.75">
      <c r="A47" s="215"/>
      <c r="B47" s="215"/>
      <c r="C47" s="141" t="s">
        <v>221</v>
      </c>
      <c r="D47" s="177">
        <v>60000</v>
      </c>
      <c r="E47" s="305" t="s">
        <v>36</v>
      </c>
      <c r="F47" s="305" t="s">
        <v>208</v>
      </c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</row>
    <row r="48" spans="1:18" s="200" customFormat="1" ht="18.75">
      <c r="A48" s="215"/>
      <c r="B48" s="215"/>
      <c r="C48" s="141" t="s">
        <v>222</v>
      </c>
      <c r="D48" s="177">
        <v>65000</v>
      </c>
      <c r="E48" s="305" t="s">
        <v>36</v>
      </c>
      <c r="F48" s="305" t="s">
        <v>208</v>
      </c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</row>
    <row r="49" spans="1:18" s="200" customFormat="1" ht="18.75">
      <c r="A49" s="215"/>
      <c r="B49" s="246"/>
      <c r="C49" s="141" t="s">
        <v>223</v>
      </c>
      <c r="D49" s="177">
        <v>455000</v>
      </c>
      <c r="E49" s="305" t="s">
        <v>36</v>
      </c>
      <c r="F49" s="305" t="s">
        <v>208</v>
      </c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</row>
    <row r="50" spans="1:18" s="200" customFormat="1" ht="18.75">
      <c r="A50" s="215"/>
      <c r="B50" s="246"/>
      <c r="C50" s="141" t="s">
        <v>372</v>
      </c>
      <c r="D50" s="177">
        <v>10000</v>
      </c>
      <c r="E50" s="305" t="s">
        <v>36</v>
      </c>
      <c r="F50" s="305" t="s">
        <v>197</v>
      </c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</row>
    <row r="51" spans="1:18" s="200" customFormat="1" ht="18.75">
      <c r="A51" s="215"/>
      <c r="B51" s="217"/>
      <c r="C51" s="141" t="s">
        <v>224</v>
      </c>
      <c r="D51" s="177">
        <v>10000</v>
      </c>
      <c r="E51" s="305" t="s">
        <v>36</v>
      </c>
      <c r="F51" s="305" t="s">
        <v>208</v>
      </c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</row>
    <row r="52" spans="1:18" s="200" customFormat="1" ht="18.75">
      <c r="A52" s="215"/>
      <c r="B52" s="326"/>
      <c r="C52" s="141" t="s">
        <v>225</v>
      </c>
      <c r="D52" s="177">
        <v>170000</v>
      </c>
      <c r="E52" s="305" t="s">
        <v>36</v>
      </c>
      <c r="F52" s="305" t="s">
        <v>208</v>
      </c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</row>
    <row r="53" spans="1:18" s="200" customFormat="1" ht="18.75">
      <c r="A53" s="215"/>
      <c r="B53" s="215"/>
      <c r="C53" s="141" t="s">
        <v>226</v>
      </c>
      <c r="D53" s="177">
        <v>15000</v>
      </c>
      <c r="E53" s="305" t="s">
        <v>36</v>
      </c>
      <c r="F53" s="305" t="s">
        <v>208</v>
      </c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</row>
    <row r="54" spans="1:18" s="200" customFormat="1" ht="18.75">
      <c r="A54" s="226"/>
      <c r="B54" s="226"/>
      <c r="C54" s="141" t="s">
        <v>227</v>
      </c>
      <c r="D54" s="177">
        <v>240000</v>
      </c>
      <c r="E54" s="305" t="s">
        <v>36</v>
      </c>
      <c r="F54" s="305" t="s">
        <v>208</v>
      </c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</row>
    <row r="55" spans="1:18" ht="18.75">
      <c r="A55" s="48"/>
      <c r="B55" s="48"/>
      <c r="C55" s="138"/>
      <c r="D55" s="139"/>
      <c r="E55" s="48"/>
      <c r="F55" s="48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s="200" customFormat="1" ht="18.75">
      <c r="A56" s="213"/>
      <c r="B56" s="213"/>
      <c r="C56" s="138"/>
      <c r="D56" s="139"/>
      <c r="E56" s="213"/>
      <c r="F56" s="213"/>
      <c r="G56" s="260"/>
      <c r="H56" s="260"/>
      <c r="I56" s="260"/>
      <c r="J56" s="260"/>
      <c r="K56" s="260"/>
      <c r="L56" s="260"/>
      <c r="M56" s="260"/>
      <c r="N56" s="260"/>
      <c r="O56" s="260">
        <v>24</v>
      </c>
      <c r="P56" s="260"/>
      <c r="Q56" s="260"/>
      <c r="R56" s="260"/>
    </row>
    <row r="57" spans="1:18" s="200" customFormat="1" ht="18.75">
      <c r="A57" s="213"/>
      <c r="B57" s="213"/>
      <c r="C57" s="138"/>
      <c r="D57" s="139"/>
      <c r="E57" s="213"/>
      <c r="F57" s="213"/>
      <c r="G57" s="260"/>
      <c r="H57" s="260"/>
      <c r="I57" s="260"/>
      <c r="J57" s="260"/>
      <c r="K57" s="260"/>
      <c r="L57" s="260"/>
      <c r="M57" s="260"/>
      <c r="N57" s="490" t="s">
        <v>317</v>
      </c>
      <c r="O57" s="490"/>
      <c r="P57" s="490"/>
      <c r="Q57" s="260"/>
      <c r="R57" s="260"/>
    </row>
    <row r="58" s="200" customFormat="1" ht="18.75">
      <c r="A58" s="256" t="s">
        <v>34</v>
      </c>
    </row>
    <row r="59" spans="1:5" s="200" customFormat="1" ht="18.75">
      <c r="A59" s="256" t="s">
        <v>266</v>
      </c>
      <c r="B59" s="256"/>
      <c r="C59" s="256"/>
      <c r="D59" s="256"/>
      <c r="E59" s="256"/>
    </row>
    <row r="60" spans="1:18" ht="18.75">
      <c r="A60" s="107" t="s">
        <v>183</v>
      </c>
      <c r="B60" s="107" t="s">
        <v>12</v>
      </c>
      <c r="C60" s="107" t="s">
        <v>13</v>
      </c>
      <c r="D60" s="107" t="s">
        <v>15</v>
      </c>
      <c r="E60" s="107" t="s">
        <v>16</v>
      </c>
      <c r="F60" s="459" t="s">
        <v>318</v>
      </c>
      <c r="G60" s="469" t="s">
        <v>387</v>
      </c>
      <c r="H60" s="470"/>
      <c r="I60" s="471"/>
      <c r="J60" s="469" t="s">
        <v>388</v>
      </c>
      <c r="K60" s="470"/>
      <c r="L60" s="470"/>
      <c r="M60" s="470"/>
      <c r="N60" s="470"/>
      <c r="O60" s="470"/>
      <c r="P60" s="470"/>
      <c r="Q60" s="470"/>
      <c r="R60" s="471"/>
    </row>
    <row r="61" spans="1:18" s="321" customFormat="1" ht="18.75">
      <c r="A61" s="197" t="s">
        <v>184</v>
      </c>
      <c r="B61" s="197"/>
      <c r="C61" s="197" t="s">
        <v>320</v>
      </c>
      <c r="D61" s="197"/>
      <c r="E61" s="197" t="s">
        <v>17</v>
      </c>
      <c r="F61" s="460"/>
      <c r="G61" s="322" t="s">
        <v>19</v>
      </c>
      <c r="H61" s="322" t="s">
        <v>20</v>
      </c>
      <c r="I61" s="322" t="s">
        <v>21</v>
      </c>
      <c r="J61" s="322" t="s">
        <v>22</v>
      </c>
      <c r="K61" s="322" t="s">
        <v>23</v>
      </c>
      <c r="L61" s="322" t="s">
        <v>24</v>
      </c>
      <c r="M61" s="322" t="s">
        <v>25</v>
      </c>
      <c r="N61" s="322" t="s">
        <v>26</v>
      </c>
      <c r="O61" s="322" t="s">
        <v>27</v>
      </c>
      <c r="P61" s="322" t="s">
        <v>28</v>
      </c>
      <c r="Q61" s="322" t="s">
        <v>29</v>
      </c>
      <c r="R61" s="322" t="s">
        <v>30</v>
      </c>
    </row>
    <row r="62" spans="1:18" s="200" customFormat="1" ht="18.75">
      <c r="A62" s="215"/>
      <c r="B62" s="174"/>
      <c r="C62" s="141" t="s">
        <v>228</v>
      </c>
      <c r="D62" s="177">
        <v>200000</v>
      </c>
      <c r="E62" s="305" t="s">
        <v>36</v>
      </c>
      <c r="F62" s="305" t="s">
        <v>208</v>
      </c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</row>
    <row r="63" spans="1:18" s="200" customFormat="1" ht="18.75">
      <c r="A63" s="215"/>
      <c r="B63" s="215"/>
      <c r="C63" s="141" t="s">
        <v>229</v>
      </c>
      <c r="D63" s="177">
        <v>10000</v>
      </c>
      <c r="E63" s="305" t="s">
        <v>36</v>
      </c>
      <c r="F63" s="305" t="s">
        <v>252</v>
      </c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</row>
    <row r="64" spans="1:18" s="200" customFormat="1" ht="18.75">
      <c r="A64" s="215"/>
      <c r="B64" s="215"/>
      <c r="C64" s="141" t="s">
        <v>398</v>
      </c>
      <c r="D64" s="177">
        <v>35000</v>
      </c>
      <c r="E64" s="305" t="s">
        <v>36</v>
      </c>
      <c r="F64" s="305" t="s">
        <v>197</v>
      </c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</row>
    <row r="65" spans="1:18" s="200" customFormat="1" ht="18.75">
      <c r="A65" s="174">
        <v>3</v>
      </c>
      <c r="B65" s="201" t="s">
        <v>230</v>
      </c>
      <c r="C65" s="141" t="s">
        <v>231</v>
      </c>
      <c r="D65" s="177">
        <v>600000</v>
      </c>
      <c r="E65" s="305" t="s">
        <v>36</v>
      </c>
      <c r="F65" s="305" t="s">
        <v>208</v>
      </c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</row>
    <row r="66" spans="1:18" s="200" customFormat="1" ht="18.75">
      <c r="A66" s="215"/>
      <c r="B66" s="215"/>
      <c r="C66" s="141" t="s">
        <v>375</v>
      </c>
      <c r="D66" s="177">
        <v>10000</v>
      </c>
      <c r="E66" s="305" t="s">
        <v>36</v>
      </c>
      <c r="F66" s="305" t="s">
        <v>208</v>
      </c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</row>
    <row r="67" spans="1:18" s="200" customFormat="1" ht="18.75">
      <c r="A67" s="215"/>
      <c r="B67" s="215"/>
      <c r="C67" s="141" t="s">
        <v>232</v>
      </c>
      <c r="D67" s="177">
        <v>7000</v>
      </c>
      <c r="E67" s="305" t="s">
        <v>36</v>
      </c>
      <c r="F67" s="305" t="s">
        <v>197</v>
      </c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</row>
    <row r="68" spans="1:18" s="200" customFormat="1" ht="18.75">
      <c r="A68" s="215"/>
      <c r="B68" s="215"/>
      <c r="C68" s="141" t="s">
        <v>233</v>
      </c>
      <c r="D68" s="177">
        <v>5000</v>
      </c>
      <c r="E68" s="305" t="s">
        <v>36</v>
      </c>
      <c r="F68" s="305" t="s">
        <v>208</v>
      </c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</row>
    <row r="69" spans="1:18" s="200" customFormat="1" ht="18.75">
      <c r="A69" s="215"/>
      <c r="B69" s="215"/>
      <c r="C69" s="302" t="s">
        <v>234</v>
      </c>
      <c r="D69" s="177">
        <v>84000</v>
      </c>
      <c r="E69" s="305" t="s">
        <v>36</v>
      </c>
      <c r="F69" s="305" t="s">
        <v>208</v>
      </c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</row>
    <row r="70" spans="1:18" s="200" customFormat="1" ht="19.5" customHeight="1">
      <c r="A70" s="174">
        <v>4</v>
      </c>
      <c r="B70" s="201" t="s">
        <v>313</v>
      </c>
      <c r="C70" s="141" t="s">
        <v>261</v>
      </c>
      <c r="D70" s="177">
        <v>30000</v>
      </c>
      <c r="E70" s="305" t="s">
        <v>36</v>
      </c>
      <c r="F70" s="305" t="s">
        <v>208</v>
      </c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</row>
    <row r="71" spans="1:18" s="200" customFormat="1" ht="19.5" customHeight="1">
      <c r="A71" s="226"/>
      <c r="B71" s="234"/>
      <c r="C71" s="141" t="s">
        <v>378</v>
      </c>
      <c r="D71" s="177">
        <v>410000</v>
      </c>
      <c r="E71" s="305" t="s">
        <v>36</v>
      </c>
      <c r="F71" s="305" t="s">
        <v>208</v>
      </c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</row>
    <row r="72" spans="1:19" s="200" customFormat="1" ht="18.75">
      <c r="A72" s="498" t="s">
        <v>8</v>
      </c>
      <c r="B72" s="498"/>
      <c r="C72" s="490"/>
      <c r="D72" s="333">
        <f>SUM(D6:D71)</f>
        <v>17814860</v>
      </c>
      <c r="E72" s="499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1"/>
      <c r="S72" s="260"/>
    </row>
    <row r="73" spans="1:19" ht="18.75">
      <c r="A73" s="48"/>
      <c r="B73" s="39"/>
      <c r="C73" s="39"/>
      <c r="D73" s="50"/>
      <c r="E73" s="48"/>
      <c r="F73" s="48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ht="18.75"/>
    <row r="82" ht="20.25">
      <c r="O82" s="2"/>
    </row>
    <row r="83" ht="18.75">
      <c r="O83" s="27">
        <v>25</v>
      </c>
    </row>
  </sheetData>
  <sheetProtection/>
  <mergeCells count="14">
    <mergeCell ref="A72:C72"/>
    <mergeCell ref="E72:R72"/>
    <mergeCell ref="G4:I4"/>
    <mergeCell ref="J4:R4"/>
    <mergeCell ref="G31:I31"/>
    <mergeCell ref="F31:F32"/>
    <mergeCell ref="F60:F61"/>
    <mergeCell ref="F4:F5"/>
    <mergeCell ref="N1:P1"/>
    <mergeCell ref="N28:P28"/>
    <mergeCell ref="N57:P57"/>
    <mergeCell ref="J31:R31"/>
    <mergeCell ref="G60:I60"/>
    <mergeCell ref="J60:R60"/>
  </mergeCells>
  <printOptions horizontalCentered="1"/>
  <pageMargins left="0" right="0" top="0.984251968503937" bottom="0.31496062992125984" header="0.5118110236220472" footer="0.5118110236220472"/>
  <pageSetup horizontalDpi="600" verticalDpi="600" orientation="landscape" paperSize="9" scale="99" r:id="rId2"/>
  <colBreaks count="1" manualBreakCount="1">
    <brk id="1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90" zoomScaleSheetLayoutView="90" workbookViewId="0" topLeftCell="A1">
      <selection activeCell="O30" sqref="O30"/>
    </sheetView>
  </sheetViews>
  <sheetFormatPr defaultColWidth="9.140625" defaultRowHeight="12.75"/>
  <cols>
    <col min="1" max="1" width="5.7109375" style="129" customWidth="1"/>
    <col min="2" max="2" width="38.00390625" style="129" customWidth="1"/>
    <col min="3" max="3" width="23.57421875" style="129" customWidth="1"/>
    <col min="4" max="4" width="10.7109375" style="129" customWidth="1"/>
    <col min="5" max="5" width="10.57421875" style="129" customWidth="1"/>
    <col min="6" max="6" width="10.7109375" style="129" customWidth="1"/>
    <col min="7" max="7" width="3.8515625" style="129" customWidth="1"/>
    <col min="8" max="8" width="3.7109375" style="129" customWidth="1"/>
    <col min="9" max="9" width="3.140625" style="129" customWidth="1"/>
    <col min="10" max="10" width="3.8515625" style="129" customWidth="1"/>
    <col min="11" max="12" width="4.00390625" style="129" customWidth="1"/>
    <col min="13" max="13" width="4.28125" style="129" customWidth="1"/>
    <col min="14" max="15" width="4.140625" style="129" customWidth="1"/>
    <col min="16" max="18" width="4.00390625" style="129" customWidth="1"/>
    <col min="19" max="16384" width="9.140625" style="129" customWidth="1"/>
  </cols>
  <sheetData>
    <row r="1" spans="14:16" s="224" customFormat="1" ht="18.75">
      <c r="N1" s="466" t="s">
        <v>317</v>
      </c>
      <c r="O1" s="467"/>
      <c r="P1" s="468"/>
    </row>
    <row r="2" spans="1:6" s="224" customFormat="1" ht="18.75">
      <c r="A2" s="485" t="s">
        <v>34</v>
      </c>
      <c r="B2" s="485"/>
      <c r="C2" s="485"/>
      <c r="D2" s="485"/>
      <c r="E2" s="485"/>
      <c r="F2" s="485"/>
    </row>
    <row r="3" spans="1:6" s="224" customFormat="1" ht="18.75">
      <c r="A3" s="488" t="s">
        <v>355</v>
      </c>
      <c r="B3" s="488"/>
      <c r="C3" s="488"/>
      <c r="D3" s="488"/>
      <c r="E3" s="488"/>
      <c r="F3" s="488"/>
    </row>
    <row r="4" spans="1:18" s="338" customFormat="1" ht="18.75">
      <c r="A4" s="126" t="s">
        <v>183</v>
      </c>
      <c r="B4" s="126" t="s">
        <v>12</v>
      </c>
      <c r="C4" s="107" t="s">
        <v>13</v>
      </c>
      <c r="D4" s="126" t="s">
        <v>15</v>
      </c>
      <c r="E4" s="126" t="s">
        <v>16</v>
      </c>
      <c r="F4" s="459" t="s">
        <v>318</v>
      </c>
      <c r="G4" s="476" t="s">
        <v>387</v>
      </c>
      <c r="H4" s="477"/>
      <c r="I4" s="478"/>
      <c r="J4" s="476" t="s">
        <v>388</v>
      </c>
      <c r="K4" s="477"/>
      <c r="L4" s="477"/>
      <c r="M4" s="477"/>
      <c r="N4" s="477"/>
      <c r="O4" s="477"/>
      <c r="P4" s="477"/>
      <c r="Q4" s="477"/>
      <c r="R4" s="478"/>
    </row>
    <row r="5" spans="1:18" s="339" customFormat="1" ht="18.75">
      <c r="A5" s="216" t="s">
        <v>184</v>
      </c>
      <c r="B5" s="216"/>
      <c r="C5" s="197" t="s">
        <v>320</v>
      </c>
      <c r="D5" s="216"/>
      <c r="E5" s="216" t="s">
        <v>17</v>
      </c>
      <c r="F5" s="460"/>
      <c r="G5" s="128" t="s">
        <v>19</v>
      </c>
      <c r="H5" s="128" t="s">
        <v>20</v>
      </c>
      <c r="I5" s="128" t="s">
        <v>21</v>
      </c>
      <c r="J5" s="128" t="s">
        <v>22</v>
      </c>
      <c r="K5" s="128" t="s">
        <v>23</v>
      </c>
      <c r="L5" s="128" t="s">
        <v>24</v>
      </c>
      <c r="M5" s="128" t="s">
        <v>25</v>
      </c>
      <c r="N5" s="128" t="s">
        <v>26</v>
      </c>
      <c r="O5" s="128" t="s">
        <v>27</v>
      </c>
      <c r="P5" s="128" t="s">
        <v>28</v>
      </c>
      <c r="Q5" s="128" t="s">
        <v>29</v>
      </c>
      <c r="R5" s="128" t="s">
        <v>30</v>
      </c>
    </row>
    <row r="6" spans="1:18" s="232" customFormat="1" ht="18.75">
      <c r="A6" s="174">
        <v>1</v>
      </c>
      <c r="B6" s="201" t="s">
        <v>80</v>
      </c>
      <c r="C6" s="201" t="s">
        <v>78</v>
      </c>
      <c r="D6" s="262">
        <v>20000</v>
      </c>
      <c r="E6" s="174" t="s">
        <v>36</v>
      </c>
      <c r="F6" s="174" t="s">
        <v>197</v>
      </c>
      <c r="G6" s="175"/>
      <c r="H6" s="199"/>
      <c r="I6" s="199"/>
      <c r="J6" s="199"/>
      <c r="K6" s="199"/>
      <c r="L6" s="199"/>
      <c r="M6" s="199"/>
      <c r="N6" s="199"/>
      <c r="O6" s="231"/>
      <c r="P6" s="199"/>
      <c r="Q6" s="199"/>
      <c r="R6" s="199"/>
    </row>
    <row r="7" spans="1:18" s="232" customFormat="1" ht="18.75">
      <c r="A7" s="215"/>
      <c r="B7" s="217" t="s">
        <v>81</v>
      </c>
      <c r="C7" s="217" t="s">
        <v>190</v>
      </c>
      <c r="D7" s="225"/>
      <c r="E7" s="215"/>
      <c r="F7" s="215"/>
      <c r="G7" s="221"/>
      <c r="H7" s="222"/>
      <c r="I7" s="222"/>
      <c r="J7" s="222"/>
      <c r="K7" s="222"/>
      <c r="L7" s="222"/>
      <c r="M7" s="222"/>
      <c r="N7" s="222"/>
      <c r="O7" s="223"/>
      <c r="P7" s="222"/>
      <c r="Q7" s="222"/>
      <c r="R7" s="222"/>
    </row>
    <row r="8" spans="1:18" s="232" customFormat="1" ht="18.75">
      <c r="A8" s="296"/>
      <c r="B8" s="340"/>
      <c r="C8" s="234" t="s">
        <v>189</v>
      </c>
      <c r="D8" s="334"/>
      <c r="E8" s="296"/>
      <c r="F8" s="296"/>
      <c r="G8" s="229"/>
      <c r="H8" s="229"/>
      <c r="I8" s="229"/>
      <c r="J8" s="229"/>
      <c r="K8" s="229"/>
      <c r="L8" s="229"/>
      <c r="M8" s="229"/>
      <c r="N8" s="229"/>
      <c r="O8" s="230"/>
      <c r="P8" s="229"/>
      <c r="Q8" s="229"/>
      <c r="R8" s="229"/>
    </row>
    <row r="9" spans="1:18" s="224" customFormat="1" ht="18.75">
      <c r="A9" s="502">
        <v>2</v>
      </c>
      <c r="B9" s="461" t="s">
        <v>360</v>
      </c>
      <c r="C9" s="461" t="s">
        <v>78</v>
      </c>
      <c r="D9" s="504">
        <v>690000</v>
      </c>
      <c r="E9" s="502" t="s">
        <v>36</v>
      </c>
      <c r="F9" s="502" t="s">
        <v>197</v>
      </c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224" customFormat="1" ht="18.75">
      <c r="A10" s="503"/>
      <c r="B10" s="463"/>
      <c r="C10" s="463"/>
      <c r="D10" s="505"/>
      <c r="E10" s="503"/>
      <c r="F10" s="503"/>
      <c r="G10" s="336"/>
      <c r="H10" s="336"/>
      <c r="I10" s="336"/>
      <c r="J10" s="336"/>
      <c r="K10" s="336"/>
      <c r="L10" s="336"/>
      <c r="M10" s="336"/>
      <c r="N10" s="336"/>
      <c r="O10" s="337"/>
      <c r="P10" s="336"/>
      <c r="Q10" s="336"/>
      <c r="R10" s="336"/>
    </row>
    <row r="11" spans="1:19" s="224" customFormat="1" ht="18.75">
      <c r="A11" s="486" t="s">
        <v>8</v>
      </c>
      <c r="B11" s="486"/>
      <c r="C11" s="486"/>
      <c r="D11" s="254">
        <f>SUM(D6:D10)</f>
        <v>710000</v>
      </c>
      <c r="E11" s="479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1"/>
      <c r="S11" s="236"/>
    </row>
    <row r="12" spans="1:18" ht="18.75">
      <c r="A12" s="123"/>
      <c r="B12" s="124"/>
      <c r="C12" s="124"/>
      <c r="D12" s="125"/>
      <c r="E12" s="123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</row>
    <row r="13" spans="1:18" ht="18.75">
      <c r="A13" s="123"/>
      <c r="B13" s="124"/>
      <c r="C13" s="124"/>
      <c r="D13" s="125"/>
      <c r="E13" s="123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18" ht="18.75">
      <c r="A14" s="123"/>
      <c r="B14" s="124"/>
      <c r="C14" s="124"/>
      <c r="D14" s="125"/>
      <c r="E14" s="123"/>
      <c r="F14" s="123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</row>
    <row r="15" spans="1:18" ht="18.75">
      <c r="A15" s="123"/>
      <c r="B15" s="124"/>
      <c r="C15" s="124"/>
      <c r="D15" s="125"/>
      <c r="E15" s="123"/>
      <c r="F15" s="123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</row>
    <row r="16" spans="1:18" ht="18.75">
      <c r="A16" s="123"/>
      <c r="B16" s="124"/>
      <c r="C16" s="124"/>
      <c r="D16" s="125"/>
      <c r="E16" s="123"/>
      <c r="F16" s="123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</row>
    <row r="17" spans="1:18" ht="18.75">
      <c r="A17" s="123"/>
      <c r="B17" s="124"/>
      <c r="C17" s="124"/>
      <c r="D17" s="125"/>
      <c r="E17" s="123"/>
      <c r="F17" s="123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</row>
    <row r="18" spans="1:18" ht="18.75">
      <c r="A18" s="123"/>
      <c r="B18" s="124"/>
      <c r="C18" s="124"/>
      <c r="D18" s="125"/>
      <c r="E18" s="123"/>
      <c r="F18" s="123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</row>
    <row r="19" spans="1:18" ht="18.75">
      <c r="A19" s="123"/>
      <c r="B19" s="124"/>
      <c r="C19" s="124"/>
      <c r="D19" s="125"/>
      <c r="E19" s="123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</row>
    <row r="20" spans="1:18" ht="18.75">
      <c r="A20" s="123"/>
      <c r="B20" s="124"/>
      <c r="C20" s="124"/>
      <c r="D20" s="125"/>
      <c r="E20" s="123"/>
      <c r="F20" s="123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</row>
    <row r="21" spans="1:18" ht="18.75">
      <c r="A21" s="123"/>
      <c r="B21" s="124"/>
      <c r="C21" s="124"/>
      <c r="D21" s="125"/>
      <c r="E21" s="123"/>
      <c r="F21" s="123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</row>
    <row r="22" spans="1:18" ht="18.75">
      <c r="A22" s="123"/>
      <c r="B22" s="124"/>
      <c r="C22" s="124"/>
      <c r="D22" s="125"/>
      <c r="E22" s="123"/>
      <c r="F22" s="123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</row>
    <row r="23" spans="1:18" ht="18.75">
      <c r="A23" s="123"/>
      <c r="B23" s="124"/>
      <c r="C23" s="124"/>
      <c r="D23" s="125"/>
      <c r="E23" s="123"/>
      <c r="F23" s="123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</row>
    <row r="24" spans="1:18" ht="18.75">
      <c r="A24" s="123"/>
      <c r="B24" s="124"/>
      <c r="C24" s="124"/>
      <c r="D24" s="125"/>
      <c r="E24" s="123"/>
      <c r="F24" s="123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</row>
    <row r="25" spans="1:18" ht="18.75">
      <c r="A25" s="123"/>
      <c r="B25" s="124"/>
      <c r="C25" s="124"/>
      <c r="D25" s="125"/>
      <c r="E25" s="123"/>
      <c r="F25" s="123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</row>
    <row r="26" spans="1:18" ht="18.75">
      <c r="A26" s="123"/>
      <c r="B26" s="124"/>
      <c r="C26" s="124"/>
      <c r="D26" s="125"/>
      <c r="E26" s="123"/>
      <c r="F26" s="123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</row>
    <row r="27" spans="1:18" ht="18.75">
      <c r="A27" s="123"/>
      <c r="B27" s="124"/>
      <c r="C27" s="124"/>
      <c r="D27" s="125"/>
      <c r="E27" s="123"/>
      <c r="F27" s="12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</row>
    <row r="28" spans="1:18" ht="18.75">
      <c r="A28" s="123"/>
      <c r="B28" s="124"/>
      <c r="C28" s="124"/>
      <c r="D28" s="125"/>
      <c r="E28" s="123"/>
      <c r="F28" s="123"/>
      <c r="G28" s="124"/>
      <c r="H28" s="124"/>
      <c r="I28" s="124"/>
      <c r="J28" s="124"/>
      <c r="K28" s="124"/>
      <c r="L28" s="124"/>
      <c r="M28" s="124"/>
      <c r="N28" s="124"/>
      <c r="O28" s="124">
        <v>26</v>
      </c>
      <c r="P28" s="124"/>
      <c r="Q28" s="124"/>
      <c r="R28" s="124"/>
    </row>
    <row r="29" spans="1:18" ht="20.25">
      <c r="A29" s="123"/>
      <c r="B29" s="124"/>
      <c r="C29" s="124"/>
      <c r="D29" s="125"/>
      <c r="E29" s="123"/>
      <c r="F29" s="123"/>
      <c r="G29" s="124"/>
      <c r="H29" s="124"/>
      <c r="I29" s="124"/>
      <c r="J29" s="124"/>
      <c r="K29" s="124"/>
      <c r="L29" s="124"/>
      <c r="M29" s="124"/>
      <c r="N29" s="124"/>
      <c r="O29" s="130"/>
      <c r="P29" s="124"/>
      <c r="Q29" s="124"/>
      <c r="R29" s="124"/>
    </row>
  </sheetData>
  <sheetProtection/>
  <mergeCells count="14">
    <mergeCell ref="E11:R11"/>
    <mergeCell ref="A2:F2"/>
    <mergeCell ref="A3:F3"/>
    <mergeCell ref="G4:I4"/>
    <mergeCell ref="J4:R4"/>
    <mergeCell ref="A11:C11"/>
    <mergeCell ref="N1:P1"/>
    <mergeCell ref="A9:A10"/>
    <mergeCell ref="F9:F10"/>
    <mergeCell ref="C9:C10"/>
    <mergeCell ref="D9:D10"/>
    <mergeCell ref="B9:B10"/>
    <mergeCell ref="F4:F5"/>
    <mergeCell ref="E9:E10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2023-03-21T07:12:41Z</cp:lastPrinted>
  <dcterms:created xsi:type="dcterms:W3CDTF">1996-10-14T23:33:28Z</dcterms:created>
  <dcterms:modified xsi:type="dcterms:W3CDTF">2023-03-21T07:16:58Z</dcterms:modified>
  <cp:category/>
  <cp:version/>
  <cp:contentType/>
  <cp:contentStatus/>
</cp:coreProperties>
</file>