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35" windowHeight="8760" firstSheet="8" activeTab="14"/>
  </bookViews>
  <sheets>
    <sheet name="สรุปโครงการ" sheetId="1" state="hidden" r:id="rId1"/>
    <sheet name="ยุทธศาสตร์ 1.158" sheetId="2" state="hidden" r:id="rId2"/>
    <sheet name="สรุป" sheetId="3" r:id="rId3"/>
    <sheet name="ยุทธศาสตร์ 1ปี61" sheetId="4" r:id="rId4"/>
    <sheet name="2" sheetId="5" r:id="rId5"/>
    <sheet name="3" sheetId="6" r:id="rId6"/>
    <sheet name="4" sheetId="7" r:id="rId7"/>
    <sheet name="5.1" sheetId="8" r:id="rId8"/>
    <sheet name="5.2และ5.3 " sheetId="9" r:id="rId9"/>
    <sheet name="6" sheetId="10" state="hidden" r:id="rId10"/>
    <sheet name="คุรภัณฑ์สำนักงาน" sheetId="11" r:id="rId11"/>
    <sheet name="ครุภัณฑ์ไฟฟ้าและวิทยุ" sheetId="12" r:id="rId12"/>
    <sheet name="ครุภัณฑ์คอมพิวเตอร์" sheetId="13" r:id="rId13"/>
    <sheet name="ครุภัณฑ์อื่นๆ (สนาม)" sheetId="14" r:id="rId14"/>
    <sheet name="ครุภัณฑ์ก่อสร้าง" sheetId="15" r:id="rId15"/>
  </sheets>
  <externalReferences>
    <externalReference r:id="rId18"/>
  </externalReferences>
  <definedNames>
    <definedName name="_xlfn.BAHTTEXT" hidden="1">#NAME?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<sst xmlns="http://schemas.openxmlformats.org/spreadsheetml/2006/main" count="1843" uniqueCount="497">
  <si>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</si>
  <si>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</si>
  <si>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</si>
  <si>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</si>
  <si>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</si>
  <si>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</si>
  <si>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</si>
  <si>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</si>
  <si>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</si>
  <si>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</si>
  <si>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</si>
  <si>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</si>
  <si>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</si>
  <si>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</si>
  <si>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</si>
  <si>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</si>
  <si>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</si>
  <si>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</si>
  <si>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</si>
  <si>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</si>
  <si>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</si>
  <si>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</si>
  <si>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</si>
  <si>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</si>
  <si>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</si>
  <si>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</si>
  <si>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</si>
  <si>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</si>
  <si>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</si>
  <si>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</si>
  <si>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</si>
  <si>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ขามสะแกแสง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</si>
  <si>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</si>
  <si>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</si>
  <si>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</si>
  <si>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</si>
  <si>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</si>
  <si>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</si>
  <si>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</si>
  <si>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</si>
  <si>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</si>
  <si>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</si>
  <si>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เงินอุดหนุนงานวันพริกให้แก่</t>
  </si>
  <si>
    <t>ค่าดำเนินการตามโครงการจัดงาน</t>
  </si>
  <si>
    <t>ประเพณีวันพริกและของดีอำเภอ</t>
  </si>
  <si>
    <t>การจัดแข่งขันกีฬาภายในองค์กร</t>
  </si>
  <si>
    <t>ปกครองส่วนท้องถิ่น หรือระหว่าง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</si>
  <si>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</si>
  <si>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</si>
  <si>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</si>
  <si>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</si>
  <si>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</si>
  <si>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</si>
  <si>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</si>
  <si>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</si>
  <si>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</si>
  <si>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</si>
  <si>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</si>
  <si>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</si>
  <si>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</si>
  <si>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</si>
  <si>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</si>
  <si>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</si>
  <si>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</si>
  <si>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</si>
  <si>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</si>
  <si>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</si>
  <si>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</si>
  <si>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</si>
  <si>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</si>
  <si>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</si>
  <si>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</si>
  <si>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</si>
  <si>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</si>
  <si>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</si>
  <si>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</si>
  <si>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</si>
  <si>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</si>
  <si>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</si>
  <si>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</si>
  <si>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 xml:space="preserve">จ่ายในการสงเคราะห์ผู้ยากไร้ </t>
  </si>
  <si>
    <t>ค่าใช้จ่ายในการดำเนินงาน</t>
  </si>
  <si>
    <t>โครงการจัดงานวันแม่แห่งชาติ</t>
  </si>
  <si>
    <t>ประสบการณ์การเรียนรู้เด็ก</t>
  </si>
  <si>
    <t>โครงการป้องกันและลดอุบัติเหตุทาง</t>
  </si>
  <si>
    <t>ถนนในช่วงเทศกาลวันสำคัญ</t>
  </si>
  <si>
    <t>อ.ขามสะแกแสง</t>
  </si>
  <si>
    <t>โครงการอาหารเสริม (นม)โรงเรียน</t>
  </si>
  <si>
    <t>ศูนย์พัฒนาเด็กเล็ก</t>
  </si>
  <si>
    <t>ค่าอาหารกลางวันให้แก่นักเรียน</t>
  </si>
  <si>
    <t>ในเขตรับผิดชอบ อบต.พะงาด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</si>
  <si>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</si>
  <si>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</si>
  <si>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</si>
  <si>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</si>
  <si>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</si>
  <si>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</si>
  <si>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</si>
  <si>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</si>
  <si>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</si>
  <si>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</si>
  <si>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</si>
  <si>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</si>
  <si>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</si>
  <si>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</si>
  <si>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</si>
  <si>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</si>
  <si>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</si>
  <si>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</si>
  <si>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</si>
  <si>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</si>
  <si>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</si>
  <si>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</si>
  <si>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</si>
  <si>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</si>
  <si>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</si>
  <si>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</si>
  <si>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</si>
  <si>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</si>
  <si>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</si>
  <si>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</si>
  <si>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</si>
  <si>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</si>
  <si>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</si>
  <si>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</si>
  <si>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</si>
  <si>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</si>
  <si>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</si>
  <si>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</si>
  <si>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</si>
  <si>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</si>
  <si>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</si>
  <si>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</si>
  <si>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</si>
  <si>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</si>
  <si>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</si>
  <si>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</si>
  <si>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</si>
  <si>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</si>
  <si>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</si>
  <si>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</si>
  <si>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</si>
  <si>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</si>
  <si>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</si>
  <si>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</si>
  <si>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</si>
  <si>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</si>
  <si>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</si>
  <si>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</si>
  <si>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</si>
  <si>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</si>
  <si>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</si>
  <si>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</si>
  <si>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</si>
  <si>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</si>
  <si>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</si>
  <si>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</si>
  <si>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</si>
  <si>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</si>
  <si>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</si>
  <si>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</si>
  <si>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</si>
  <si>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</si>
  <si>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</si>
  <si>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</si>
  <si>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</si>
  <si>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</si>
  <si>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</si>
  <si>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</si>
  <si>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</si>
  <si>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</si>
  <si>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</si>
  <si>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</si>
  <si>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</si>
  <si>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</si>
  <si>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</si>
  <si>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</si>
  <si>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</si>
  <si>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</si>
  <si>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</si>
  <si>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2  การพัฒนาด้านเศรษฐกิจ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</si>
  <si>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</si>
  <si>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</si>
  <si>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</si>
  <si>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</si>
  <si>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</si>
  <si>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</si>
  <si>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</si>
  <si>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</si>
  <si>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</si>
  <si>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</si>
  <si>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ศึกษา</t>
  </si>
  <si>
    <t>ค่าใช้จ่ายตาม</t>
  </si>
  <si>
    <t>ค่าใช้จ่ายตามโครงการ/กิจกรรม</t>
  </si>
  <si>
    <t>คนชรา ผู้สูงอายุ และค่าใช้จ่ายอื่นๆ</t>
  </si>
  <si>
    <t>เพื่อเป็นค่าใช้จ่ายในการดำเนินการ</t>
  </si>
  <si>
    <t xml:space="preserve">ค่าใช้จ่ายเกี่ยวกับรัฐพิธี </t>
  </si>
  <si>
    <t>พิธีทางศาสนา</t>
  </si>
  <si>
    <t>และวัฒนธรรมต่างๆ</t>
  </si>
  <si>
    <t>อุดหนุนโครงการจัดงานวัน</t>
  </si>
  <si>
    <t>พริกและของดี อ.ขามสะแกแสง</t>
  </si>
  <si>
    <t>อุดหนุนโครงการจัดงาน</t>
  </si>
  <si>
    <t>โครงการส่งเสริมคุณธรรม</t>
  </si>
  <si>
    <t>จริยธรรม</t>
  </si>
  <si>
    <t>ทางถนนในช่วงเทศกาลวันสำคัญ</t>
  </si>
  <si>
    <t>โครงการป้องกันและลดอุบัติเหตุ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</si>
  <si>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</si>
  <si>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</si>
  <si>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</si>
  <si>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</si>
  <si>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</si>
  <si>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</si>
  <si>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</si>
  <si>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>ค่าใช้จ่ายตามโครงการฯ</t>
  </si>
  <si>
    <t xml:space="preserve">  เงินเดือนนายก/รองนายก</t>
  </si>
  <si>
    <t xml:space="preserve">  เงินค่าตอบแทนประจำตำแหน่งนายก/รองนายก</t>
  </si>
  <si>
    <t xml:space="preserve">  เงินค่าตอบแทนพิเศษนายก/รองนายก</t>
  </si>
  <si>
    <t xml:space="preserve">  เงินค่าตอบแทนเลขานุการนายกองค์การบริหารส่วนตำบล</t>
  </si>
  <si>
    <t xml:space="preserve">  เงินค่าตอบแทนสมาชิกสภาองค์กรปกครองส่วนท้องถิ่น</t>
  </si>
  <si>
    <t>เงินเดือน</t>
  </si>
  <si>
    <t xml:space="preserve">  เงินเดือนพนักงาน</t>
  </si>
  <si>
    <t xml:space="preserve">  เงินประจำตำแหน่ง </t>
  </si>
  <si>
    <t xml:space="preserve">  เงินเพิ่มต่าง ๆของพนักงานส่วนตำบล</t>
  </si>
  <si>
    <t xml:space="preserve">  ค่าจ้างลูกจ้างประจำ</t>
  </si>
  <si>
    <t xml:space="preserve">  ค่าจ้างพนักงานจ้าง</t>
  </si>
  <si>
    <t xml:space="preserve">  เงินเพิ่มต่าง ๆของพนักงานจ้าง</t>
  </si>
  <si>
    <t>ทุกส่วนราชการ</t>
  </si>
  <si>
    <t>ส่วนโยธา</t>
  </si>
  <si>
    <t xml:space="preserve">  ค่าตอบแทนการปฏิบัติงานนอกเวลาราชการ</t>
  </si>
  <si>
    <t xml:space="preserve">  ค่าเช่าบ้าน</t>
  </si>
  <si>
    <t xml:space="preserve">  เงินช่วยเหลือการศึกษาบุตร</t>
  </si>
  <si>
    <t>ค่าตอบแทน</t>
  </si>
  <si>
    <t>ค่าใช้สอย</t>
  </si>
  <si>
    <t xml:space="preserve">  รายจ่ายเพื่อให้ได้มาซึ่งบริการ</t>
  </si>
  <si>
    <t xml:space="preserve">  รายจ่ายเกี่ยวกับการรับรองและพิธีการ</t>
  </si>
  <si>
    <t xml:space="preserve">  ค่าใช้จ่ายในการเดินทางไปราชการ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</si>
  <si>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</si>
  <si>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</si>
  <si>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</si>
  <si>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</si>
  <si>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</si>
  <si>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</si>
  <si>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วัสดุโฆษณาและเผยแพร่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</si>
  <si>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</si>
  <si>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</si>
  <si>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</si>
  <si>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 xml:space="preserve">  วัสดุอื่น ๆ</t>
  </si>
  <si>
    <t xml:space="preserve">  วัสดุการศึกษา</t>
  </si>
  <si>
    <t>ค่าสาธารณูโภค</t>
  </si>
  <si>
    <t xml:space="preserve">  ค่าไฟฟ้า</t>
  </si>
  <si>
    <t xml:space="preserve">  ค่าน้ำประปา 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</si>
  <si>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</si>
  <si>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</si>
  <si>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</si>
  <si>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สป./คลัง/ศธ./สค.</t>
  </si>
  <si>
    <t xml:space="preserve">  ค่าใช้จ่ายตามโครงการอบรมและศึกษาดูงานฯ</t>
  </si>
  <si>
    <t>งบกลาง</t>
  </si>
  <si>
    <t>ประเภทเงินสบทบกองทุนประกันสังคม</t>
  </si>
  <si>
    <t>ประเภทเงินสบทบกองทุนบำเหน็จบำนาญ (กบท.)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</si>
  <si>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</si>
  <si>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</si>
  <si>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เงินงบประมาณสมทบในการจัดตั้งกองทุน สปสช.</t>
  </si>
  <si>
    <t>อบต.หรือส่งนักกีฬาเข้าแข่งขันกีฬาต่าง ๆ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</si>
  <si>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</si>
  <si>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</si>
  <si>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</si>
  <si>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</si>
  <si>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</si>
  <si>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</si>
  <si>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 xml:space="preserve">  ค่าบำรุงรักษาและซ่อมแซม</t>
  </si>
  <si>
    <t>หมู่ 2</t>
  </si>
  <si>
    <t>หมู่ 6</t>
  </si>
  <si>
    <t>หมู่ 9</t>
  </si>
  <si>
    <t>หมู่ 10</t>
  </si>
  <si>
    <t>ค่าใช้จ่ายในการส่งเสริมคุณภาพอนามัย</t>
  </si>
  <si>
    <t xml:space="preserve">เด็กนักเรียน </t>
  </si>
  <si>
    <t>กองการศึกษา</t>
  </si>
  <si>
    <t>กองการ</t>
  </si>
  <si>
    <t>ตามโครงการ</t>
  </si>
  <si>
    <t>กองสวัสดิการ</t>
  </si>
  <si>
    <t>สังคม</t>
  </si>
  <si>
    <t>กองการศึกษาฯ</t>
  </si>
  <si>
    <t>บวงสรวงท่านท้าวสุรนารี</t>
  </si>
  <si>
    <t>โครงการส่งเสริมคุณธรรมจริยธรรมให้</t>
  </si>
  <si>
    <t>โครงการบรวงสรวงสักการะอนุสาวรีย์</t>
  </si>
  <si>
    <t>ท้าวสุรนารีฯ</t>
  </si>
  <si>
    <t>โครงการสนับสนุนค่าใช้จ่ายการบริหาร</t>
  </si>
  <si>
    <t>สถานศึกษา เช่นค่าจ้างเหมาประกอบ</t>
  </si>
  <si>
    <t>อาหารกลางวัน</t>
  </si>
  <si>
    <t>ตามโครงการฯ</t>
  </si>
  <si>
    <t>อุดหนุนให้แก่โรงเรียนชุมชนบ้าน</t>
  </si>
  <si>
    <t>หนองไข่น้ำ โครงการฝึกทักษะอาชีพฯ</t>
  </si>
  <si>
    <t>อุดหนุนให้แก่โรงเรียนบ้านดอนพะงาด</t>
  </si>
  <si>
    <t>โครงการแข่งขันกีฬาภายในองค์กร</t>
  </si>
  <si>
    <t>ปกครองส่วนท้องถิ่น หรือระหว่างอบต.</t>
  </si>
  <si>
    <t>กองสวัสดิการฯ</t>
  </si>
  <si>
    <t>ประเภทเงินเบี้ยยังชีพคนชรา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</si>
  <si>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</si>
  <si>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</si>
  <si>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</si>
  <si>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 ค่าบำรุงรักษาและปรับปรุงครุภัณฑ์</t>
  </si>
  <si>
    <t xml:space="preserve"> </t>
  </si>
  <si>
    <t>กองคลัง</t>
  </si>
  <si>
    <t>1.1 แผนงานอุสาหกรรมและการโยธา</t>
  </si>
  <si>
    <t>1.2 แผนงานเคหะและชุมชน</t>
  </si>
  <si>
    <t>1.1 แผนงานอุตสาหกรรมและการโยธา</t>
  </si>
  <si>
    <t xml:space="preserve">2.1 แผนงานการเกษตร </t>
  </si>
  <si>
    <t>5.1 แผนงานบริหารทั่วไป</t>
  </si>
  <si>
    <t>3.1 แผนงานบริหารทั่วไป</t>
  </si>
  <si>
    <t>3.2 แผนงานการศึกษา</t>
  </si>
  <si>
    <t>พ.ศ 2560</t>
  </si>
  <si>
    <t>5.2 แผนงานการรักษาความสงบภายใน</t>
  </si>
  <si>
    <t xml:space="preserve">  ค่าประโยชน์ตอบแทนอื่นเป็นกรณีพิเศษพนักงานฯ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</si>
  <si>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</si>
  <si>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</si>
  <si>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</si>
  <si>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</si>
  <si>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2.1 แผนงานการเกษตร</t>
  </si>
  <si>
    <t>3.7 แผนงานงบกลาง</t>
  </si>
  <si>
    <t>5.2 แผนงานรักษาความสงบภายใน</t>
  </si>
  <si>
    <t>ยุทธศาสตร์ / แผนงาน</t>
  </si>
  <si>
    <t>หมู่ 1</t>
  </si>
  <si>
    <t>หมู่ 3</t>
  </si>
  <si>
    <t>หมู่ 4</t>
  </si>
  <si>
    <t>หมู่ 5</t>
  </si>
  <si>
    <t>หมู่ 7</t>
  </si>
  <si>
    <t>เพื่อจัดกิจกรรม/รัฐพิธีและประเพณีต่างๆ</t>
  </si>
  <si>
    <t>ค่าใช้จ่ายโครงการทัศนศักษาเสริมสร้าง</t>
  </si>
  <si>
    <t>ค่าใช้จ่ายโครงการแข่งขันกีฬาหรือ</t>
  </si>
  <si>
    <t>เข้าร่วมโครงการแข่งขันกีฬาศูนย์</t>
  </si>
  <si>
    <t>พัฒนาเด็กเล็กฯ</t>
  </si>
  <si>
    <t>ค่าใช้จ่ายโครงการให้ความรู้ผู้ปกครอง</t>
  </si>
  <si>
    <t>นักเรียนในเรื่องโรคติดต่อในเด็ก</t>
  </si>
  <si>
    <t>ค่าใช้จ่ายโครงการจัดงานประเพณี</t>
  </si>
  <si>
    <t>ลอยกระทง</t>
  </si>
  <si>
    <t>ค่าใช้จ่ายโครงการศูนย์พัฒนาเด็กเล็ก</t>
  </si>
  <si>
    <t>ปลอดโรค</t>
  </si>
  <si>
    <t>ค่าใช้จ่ายโครงการส่งเสริมเด็กไทยให้</t>
  </si>
  <si>
    <t>รักการอ่าน</t>
  </si>
  <si>
    <t>ค่าใช้จ่ายโครงการหนูน้อยฟันสวย</t>
  </si>
  <si>
    <t>กับเด็กนักเรียนศูนย์พัฒนาเด็กเล็กฯ</t>
  </si>
  <si>
    <t>โครงการส่งเสริมอาชีพนักเรียนฯ</t>
  </si>
  <si>
    <t xml:space="preserve">  โครงการจัดทำแผนที่ภาษีและทะเบียนทรัพย์สิน</t>
  </si>
  <si>
    <t>ปรับปรุง/ต่อเติมอาคาร ตามแบบ</t>
  </si>
  <si>
    <t>อบต.พะงาดกำหนด</t>
  </si>
  <si>
    <t>โครงการ/กิจกรรม</t>
  </si>
  <si>
    <t>ค่าใช้จ่ายในการดำเนินการป้องกัน</t>
  </si>
  <si>
    <t>และควบคุมโรคพิษสุนัขบ้า</t>
  </si>
  <si>
    <t>ค่าใช้จ่ายโครงการขยะเหลือศูนย์ภายใต้นโยบายจังหวัดสะอาด</t>
  </si>
  <si>
    <t>ตำบลพะงาด</t>
  </si>
  <si>
    <t>4.1 แผนงานเคหะและชุมชน</t>
  </si>
  <si>
    <t>โครงการพัฒนาสตรีและเสริมสร้าง</t>
  </si>
  <si>
    <t>ความเข้มแข็งของครอบครัว</t>
  </si>
  <si>
    <t>แผนการดำเนินงาน ประจำปีงบประมาณ  พ.ศ.  2562</t>
  </si>
  <si>
    <t>โครงการก่อสร้างถนนคอนกรีตเสริมเหล็ก (2 ช่วง) บ้านโนนประดู่ หมู่ที่ 1</t>
  </si>
  <si>
    <t>ก่อสร้างรางระบายน้ำคอนกรีตเสริมเหล็ก ขนาดปากกว้าง 0.30 เมตร หนา 0.15 เมตร  ยาว ุ65.00 เมตร  ลึกไม่น้อยกว่า 0.30 เมตร พร้อมฝาปิดขนาด 0.45 x 0.50  เมตร จำนวน 130 ฝา   (รายละเอียดตามแบบ อบต.พะงาด กำหนด) </t>
  </si>
  <si>
    <t>ก่อสร้างถนนคอนกรีตเสริมเหล็ก ขนาดกว้าง 3.00 เมตร หนา 0.15 เมตร ยาวรวม 134.00 เมตร หรือมีพื้นผิวจราจรไม่น้อยกว่า 402.00 ตารางเมตร  พร้อมลงไหล่ทางลูกรังทั้งสองข้างทาง พร้อมติดตั้งป้ายโครงการตามแบบ อบต.พะงาดกำหนด </t>
  </si>
  <si>
    <t>โครงการก่อสร้างรางระบายน้ำคอนกรีตเสริมเหล็ก บ้านสะแกแสง หมู่ที่ 2</t>
  </si>
  <si>
    <t>โครงการก่อสร้างรางระบายน้ำคอนกรีตเสริมเหล็ก บ้านแปะ หมู่ที่ 3</t>
  </si>
  <si>
    <t>ก่อสร้างรางระบายน้ำคอนกรีตเสริมเหล็ก ขนาดปากกว้าง 0.30 เมตร หนา 0.15 เมตร  ยาว 130.00 เมตร  ลึกไม่น้อยกว่า 0.30 เมตร พร้อมฝาปิดขนาด 0.45 x 0.50  เมตร จำนวน 260 ฝา พร้อมติดตั้งป้ายโครงการตามแบบ อบต.พะงาดกำหนด</t>
  </si>
  <si>
    <t>โครงการก่อสร้างถนนลาดยางแอสฟัลท์ติก บ้านหนองไข่น้ำ หมู่ที่ 4</t>
  </si>
  <si>
    <t>ก่อสร้างถนนลาดยางแอสฟัสติก ขนาดกว้าง 5.00 เมตร ยาว 149.00 เมตร หนา 0.04  เมตร  หรือมีพื้นผิวจราจรไม่น้อยกว่า 745.00 ตารางเมตร พร้อมติดตั้งป้ายโครงการตามแบบ อบต.พะงาด กำหนด</t>
  </si>
  <si>
    <t>โครงการก่อสร้างถนนคอนกรีตเสริมเหล็ก บ้านดอนพะงาด หมู่ที่ 5</t>
  </si>
  <si>
    <t>ก่อสร้างถนนคอนกรีตเสริมเหล็ก ขนาดกว้าง 4.00 เมตร หนา 0.15 เมตร  ยาว 102.00 เมตร  หรือมีพื้นผิวจราจรไม่น้อยกว่า 408.00 ตารางเมตร พร้อมลงไหล่ทางลูกรังทั้งสองข้างทาง พร้อมติดตั้งป้ายโครงการตามแบบ อบต.พะงาดกำหนด</t>
  </si>
  <si>
    <t>ก่อสร้างถนนคอนกรีตเสริมเหล็ก ขนาดกว้าง 5 เมตร หนา 0.15 เมตร ยาว 82.00 เมตร หรือมีพื้นผิวจราจรไม่น้อยกว่า 410.00 ตารางเมตร พร้อมลงไหล่ทางลูกรังทั้งสองข้างทาง พร้อมติดตั้งป้ายโครงการตามแบบ อบต.พะงาดกำหนด</t>
  </si>
  <si>
    <t xml:space="preserve">โครงการก่อสร้างถนนคอนกรีตเสริมเหล็ก บ้านมะเกลือ หมู่ที่ 6 </t>
  </si>
  <si>
    <t>โครงการก่อสร้างถนนลาดยางแอสฟัลท์ติก บ้านดอนใหญ่ หมู่ที่  7</t>
  </si>
  <si>
    <t>ก่อสร้างถนนลาดยางแอสฟัสติก ขนาดกว้าง 4.00 เมตร ยาว 100.00 เมตร หนา 0.04  เมตร  หรือมีพื้นผิวจราจรไม่น้อยกว่า 400.00 ตารางเมตร  (รายละเอียดตามแบบ อบต.พะงาด กำหนด)</t>
  </si>
  <si>
    <t>โครงการวางท่อส่งน้ำ พีวีซี ขนาด 6 นิ้ว ชั้น 8.5 บ้านหนองบอน หมู่ที่ 9</t>
  </si>
  <si>
    <t>ดำเนินการ วางท่อส่งน้ำ พีวีซี ขนาด 6 นิ้ว ชั้น 8.5 ระยะทางไม่น้อยกว่า 228.00 เมตร หรือมีท่อ พวีซีไม่น้อยกว่า 57 ท่อน พร้อมฝังกลบให้เรียบร้อย (รายละเอียดตามแบบ อบต.พะงาด กำหนด) </t>
  </si>
  <si>
    <t>โครงการก่อสร้างรางระบายน้ำคอนกรีตเสริมเหล็ก บ้านใหม่ หมู่ที่ 10</t>
  </si>
  <si>
    <t>ก่อสร้างรางระบายน้ำคอนกรีตเสริมเหล็ก ขนาดปากกว้าง 0.30 เมตร หนา 0.15 เมตร  ยาว 130.00 เมตร  ลึกไม่น้อยกว่า 0.30 เมตร พร้อมฝาปิดขนาด 0.45 x 0.50  เมตร จำนวน 266 ฝา พร้อมติดตั้งป้ายโครงการตามแบบ อบต.พะงาดกำหนด</t>
  </si>
  <si>
    <t>อุดหนุนการไฟฟ้าส่วนภูมิภาคอำเภอโนนสูง</t>
  </si>
  <si>
    <t>เพื่ออุดหนุนการไฟฟ้าส่วนภูมิภาค อำเภอโนนสูง ตามโครงการขยายเขตไฟฟ้าแรงต่ำถนนภายในหมู่บ้าน บ้านหนองไอ้เผือก หมู่ที่ 8 ดำเนินการโดย ขยายเขตไฟฟ้าแรงต่ำ ระยะทาง 600.00 เมตร มีเสาไฟฟ้าแรงต่ำไม่น้อยกว่า 15.00 เมตรฯ</t>
  </si>
  <si>
    <t>เพื่อเป็นค่าใช้จ่ายในการซ่อมแซมที่ดินและละสิ่งก่อสร้างฯ ที่เป็นทรัพย์สินหรืออยู่ในความดูแลขององค์การบริหารส่วนตำบล</t>
  </si>
  <si>
    <t>ค่าออกแบบ ค่าควบคุมงานที่จ่ายให้แก่เอกชน นิติบุคคคลหรือบุคคลภายนอก เพื่อให้ได้มาซึ่งสิ่งก่อสร้าง</t>
  </si>
  <si>
    <t>เพื่อเป็นค่าใช้จ่ายในการออกแบบ ค่าควบคุมงานที่จ่ายให้แก่เอกชน นิติบุคคล หรือบุคคลภายนอก เพื่อให้ได้มาซึ่งสิ่งก่อสร้าง หรือค่าใช้จ่ายอื่นที่เกี่ยวข้อง</t>
  </si>
  <si>
    <t>โครงการแปลงธิตการเกษตรแบบผสมผสาน ตามหลักปรัชญาเศรษฐกิจพอเพียง</t>
  </si>
  <si>
    <t>เพื่อเป็นค่าใช้จ่ายตามโครงการแปลงสาธิตการเกษตรแบบผสมผสาน ตามหลักปรัชญาเศรษฐกิจพอเพียงฯ</t>
  </si>
  <si>
    <t>โครงการเฉลิมพระเกียรติหรือสนับสนุนโครงการอันเนื่องมาจากพระราชดำริฯ</t>
  </si>
  <si>
    <t xml:space="preserve">  เงินวิทยฐานะ</t>
  </si>
  <si>
    <t xml:space="preserve">  ค่าใช้จ่ายค่าชดใช้ค่าเสียหายหรือค่าสินไหมทดแทน</t>
  </si>
  <si>
    <t>3.3 แผนงานสร้างความเข้มแข็งของชุมชน</t>
  </si>
  <si>
    <t>3.4 แผนงานสังคมสงเคราะห์</t>
  </si>
  <si>
    <t>3.5 แผนงานการศาสนาวัฒนธรรมและนันทนาการ</t>
  </si>
  <si>
    <t xml:space="preserve">  ค่าใช้จ่ายโครงการจัดเวทีประชุมประชาคม</t>
  </si>
  <si>
    <t xml:space="preserve">  ค่าใช้จ่ายโครงการจัดทำวารสารรายงานผลการดำเนินงาน</t>
  </si>
  <si>
    <t xml:space="preserve">  ค่าใช้จ่ายในการดำเนินการเลือกตั้ง</t>
  </si>
  <si>
    <t>โครงการส่งเสริมการดำเนินงานและจัดระบบบริการแพทย์ฉุกเฉิน EMS</t>
  </si>
  <si>
    <t>โครงการป้องกันควบคุมโรคไข้เลือดออก</t>
  </si>
  <si>
    <t>โครงการพัฒนาคุณภาพชีวิต ผู้ด้อยโอกาส</t>
  </si>
  <si>
    <t>และครอบครัวผู้มีรายได้น้อยฯ</t>
  </si>
  <si>
    <t>โครงการสืบสานประเพณีวันสงกรานต์</t>
  </si>
  <si>
    <t>และวันผู้สูงอายุ</t>
  </si>
  <si>
    <t>โครงการรณรงค์และประชาสัมพันธ์เพื่อสร้างจิตสำนึกให้อนุรักษ์ทรัพยากรธรรมชาติฯ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</si>
  <si>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</si>
  <si>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</si>
  <si>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</si>
  <si>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1.1 แผนงานบริหารทั่วไป</t>
  </si>
  <si>
    <t>ครุภัณฑ์</t>
  </si>
  <si>
    <t>หน่วยงาน</t>
  </si>
  <si>
    <t>(บาท)</t>
  </si>
  <si>
    <t>รับผิดชอบหลัก</t>
  </si>
  <si>
    <t>ตู้เหล็ก 2 บานทึบ</t>
  </si>
  <si>
    <t>1.2 แผนงานการศึกษา</t>
  </si>
  <si>
    <t>พัดลมเพดาน 16 นิ้ว</t>
  </si>
  <si>
    <t>1.1 แผนงานการเคหะและชุมชน</t>
  </si>
  <si>
    <t>เงินอุดหนุนสนุนสำหรับการ</t>
  </si>
  <si>
    <t>ดำเนินงานตามโครงการพระ</t>
  </si>
  <si>
    <t>ราชดำริด้านสาธารณสุข</t>
  </si>
  <si>
    <t>เพื่อจ่ายเป็นเงินอุดหนุนให้แก่คณะกรรมการหมู่บ้าน</t>
  </si>
  <si>
    <t>ตามโครงการพระราชดำริด้านสาธารณสุข จำนวน 10</t>
  </si>
  <si>
    <t>หมู่บ้าน ๆ ละ 20,000</t>
  </si>
  <si>
    <t>โครงการปรับปรุงอาคาร</t>
  </si>
  <si>
    <t>อุดหนุนค่าอาหารกลางวันโรงเรียนชุมชน</t>
  </si>
  <si>
    <t>บ้านหนองไข่น้ำ</t>
  </si>
  <si>
    <t>อุดหนุนค่าอาหารกลางวันโรงเรียน</t>
  </si>
  <si>
    <t>บ้านดอนพะงาด (รัฐราษฎร์วิทยา)</t>
  </si>
  <si>
    <t>จำนวน 2 โรงเรียน และศูนย์เด็กเล็ก</t>
  </si>
  <si>
    <t>เก้าอี้พลาสติก</t>
  </si>
  <si>
    <t>เก้าอี้สำนักงาน</t>
  </si>
  <si>
    <t>จำนวน  200 ตัว</t>
  </si>
  <si>
    <t>จำนวน  1 ตัว</t>
  </si>
  <si>
    <t>โต๊ะทำงาน</t>
  </si>
  <si>
    <t>ชุดเครื่องเสียงกลางแจ้ง</t>
  </si>
  <si>
    <t xml:space="preserve">ประกอบด้วย ตู้ลำโพง ไม่น้อยกว่า 600 วัตต์ </t>
  </si>
  <si>
    <t>ขนาดไม่น้อยกว่า 10 นิ้ว จำนวน 1 ชุด</t>
  </si>
  <si>
    <t>ไมค์ลอย</t>
  </si>
  <si>
    <t>จำนวน 1 ชุด</t>
  </si>
  <si>
    <t xml:space="preserve">เครื่องพิมพ์ Multifuncion </t>
  </si>
  <si>
    <t>แบบฉีดหมึก (Inkjet)</t>
  </si>
  <si>
    <t>ความละเอียดในการพิมพ์ไม่น้อยกว่า 4,000</t>
  </si>
  <si>
    <t>*1,200 ความเร็วในการพิมพ์ร่างขาวดำไม่</t>
  </si>
  <si>
    <t>2. ประเภทครุภัณฑ์ไฟฟ้าและวิทยุ</t>
  </si>
  <si>
    <t>เต็นท์</t>
  </si>
  <si>
    <t>เต็นท์ทรงโค้ง โครงเหล็ก ขนาดกว้าง 5 เมตร</t>
  </si>
  <si>
    <t>ยาว 12 เมตร จำนวน 2 ชุด</t>
  </si>
  <si>
    <t>จำนวน  2 ตัว</t>
  </si>
  <si>
    <t>สำนักงานปลัด/กองคลัง</t>
  </si>
  <si>
    <t xml:space="preserve">แบบมีมือจับชนิดบิด มีแผ่นชั้นปรับระดับ 3 </t>
  </si>
  <si>
    <t>ชั้นจำนวน  2 ตู้</t>
  </si>
  <si>
    <t>เครื่องคอมพิวเตอร์ สำหรับ</t>
  </si>
  <si>
    <t>งานสำนักงาน</t>
  </si>
  <si>
    <t>มีหน่วยประมวลผลกลาง ไม่น้อยกว่า 2 แกน</t>
  </si>
  <si>
    <t>หลัก มีความเร็วสัญญานนาฬิกาพื้นฐานไม่น้อย</t>
  </si>
  <si>
    <t>กว่า 3.5 GHz มีความจำหลัก ชนิด DDR4</t>
  </si>
  <si>
    <t>ไม่น้อยกว่า 34 หน้าต่อนาที จำนวน 2 เครื่อง</t>
  </si>
  <si>
    <t>และกองคลัง</t>
  </si>
  <si>
    <t>พัดลมติดผนัง 18 นิ้ว</t>
  </si>
  <si>
    <t xml:space="preserve">พัดลมติดผนัง </t>
  </si>
  <si>
    <t xml:space="preserve"> จำนวน 2 ตัว</t>
  </si>
  <si>
    <t xml:space="preserve"> จำนวน 12 ตัว</t>
  </si>
  <si>
    <t xml:space="preserve">ตู้เหล็กเก็บเอกสาร ขนาด  </t>
  </si>
  <si>
    <t>40 ช่อง</t>
  </si>
  <si>
    <t>จำนวน 1 ตู้</t>
  </si>
  <si>
    <t>จอขนาดไม่น้อยกว่า 19 นิ้ว จำนวน 1 ชุด</t>
  </si>
  <si>
    <t>มีหน่วยประมวลผลกลาง ไม่น้อยกว่า 4 แกน</t>
  </si>
  <si>
    <t xml:space="preserve">กว่า 3.0 GHz </t>
  </si>
  <si>
    <t>กองสวัสดิการสังคม</t>
  </si>
  <si>
    <t>เครื่องพิมพ์ชนิดเลเซอร์ หรือ</t>
  </si>
  <si>
    <t>ชนิด LED ขาวดำ</t>
  </si>
  <si>
    <t>ความละเอียดในการพิมพ์ไม่น้อยกว่า 1,200</t>
  </si>
  <si>
    <t>ไม่น้อยกว่า 27 หน้าต่อนาที จำนวน 1 เครื่อง</t>
  </si>
  <si>
    <t>เครื่องเจาะคอนกรีต</t>
  </si>
  <si>
    <t>ความสามารถในการเจาะ 1"-8" ความลึก</t>
  </si>
  <si>
    <t>ในการเจาะ 520 mm กำลังมอเตอร์ 2,400</t>
  </si>
  <si>
    <t>w ระบบไฟฟ้า 220V จำนวน 1 ชุด</t>
  </si>
  <si>
    <t>ชุดทดสอบความเข้มข้นของ</t>
  </si>
  <si>
    <t>คอนกรีต</t>
  </si>
  <si>
    <t>ตามมาตรฐาน ASTM C143,AASHTO T 23</t>
  </si>
  <si>
    <t>,T 119,t 126 จำนวน 1 ชุด</t>
  </si>
  <si>
    <t>ดอกเจาะคอนกรีต</t>
  </si>
  <si>
    <t>ขนาด 3 นิ้ว ความยาว 350 mm จำนวน</t>
  </si>
  <si>
    <t xml:space="preserve">1 ชิ้น </t>
  </si>
  <si>
    <t>3.4แผนงานสังคมสงเคราะห์</t>
  </si>
  <si>
    <t>3.6  แผนงานสาธารณสุข</t>
  </si>
  <si>
    <t>3.7  แผนงานงบกลาง</t>
  </si>
  <si>
    <t>5.3 แผนงานงบกลาง</t>
  </si>
  <si>
    <t>3.6 แผนงานสาธารณสุข</t>
  </si>
  <si>
    <t>ค่าบำรุงรักษาฯ</t>
  </si>
  <si>
    <t>พ.ศ. 2562</t>
  </si>
  <si>
    <t>พ.ศ 2561</t>
  </si>
  <si>
    <t>5.4 บัญชีครุภัณฑ์</t>
  </si>
  <si>
    <t xml:space="preserve">       ครุภัณฑ์  สำนักงาน</t>
  </si>
  <si>
    <t xml:space="preserve">       ครุภัณฑ์  ไฟฟ้าและวิทยุ</t>
  </si>
  <si>
    <t xml:space="preserve">       ครุภัณฑ์  คอมพิวเตอร์</t>
  </si>
  <si>
    <t xml:space="preserve">       ครุภัณฑ์อื่น ๆ (ครุภัณฑ์สนาม)</t>
  </si>
  <si>
    <t xml:space="preserve">       ครุภัณฑ์ก่อสร้าง</t>
  </si>
  <si>
    <t>แผนการดำเนินงาน  ประจำปีงบประมาณ  พ.ศ.  2562</t>
  </si>
  <si>
    <t>1.3 แผนงานสังคมสงเคราะห์</t>
  </si>
  <si>
    <t>3. ประเภทครุภัณฑ์คอมพิวเตอร์</t>
  </si>
  <si>
    <t>4. ประเภทครุภัณฑ์อื่น ๆ (ครุภัณฑ์สนาม)</t>
  </si>
  <si>
    <t>5. ประเภทครุภัณฑ์ก่อสร้าง</t>
  </si>
  <si>
    <t>แบบ ผด.01</t>
  </si>
  <si>
    <t>แบบ ผด.02</t>
  </si>
  <si>
    <t>หน่วยงานรับผิดชอบหลัก</t>
  </si>
  <si>
    <t>บัญชีสรุปจำนวนโครงการพัฒนาท้องถิ่น กิจกรรมและงบประมาณ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</si>
</sst>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  <numFmt numFmtId="208" formatCode="#,##0.000000000000"/>
    <numFmt numFmtId="209" formatCode="#,##0.00000000000"/>
  </numFmts>
  <fonts count="64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2"/>
      <color indexed="8"/>
      <name val="TH SarabunIT๙"/>
      <family val="2"/>
    </font>
    <font>
      <b/>
      <u val="single"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2"/>
      <name val="TH SarabunIT๙"/>
      <family val="2"/>
    </font>
    <font>
      <sz val="10"/>
      <color indexed="8"/>
      <name val="Tahoma"/>
      <family val="0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b/>
      <u val="single"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0" fontId="6" fillId="0" borderId="18" xfId="0" applyFont="1" applyBorder="1" applyAlignment="1">
      <alignment/>
    </xf>
    <xf numFmtId="200" fontId="7" fillId="0" borderId="18" xfId="33" applyNumberFormat="1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200" fontId="6" fillId="0" borderId="20" xfId="33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200" fontId="6" fillId="0" borderId="23" xfId="33" applyNumberFormat="1" applyFont="1" applyBorder="1" applyAlignment="1">
      <alignment/>
    </xf>
    <xf numFmtId="0" fontId="7" fillId="0" borderId="21" xfId="0" applyFont="1" applyBorder="1" applyAlignment="1">
      <alignment/>
    </xf>
    <xf numFmtId="200" fontId="7" fillId="0" borderId="21" xfId="33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00" fontId="7" fillId="0" borderId="20" xfId="33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200" fontId="7" fillId="0" borderId="24" xfId="33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200" fontId="7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2" fontId="6" fillId="0" borderId="23" xfId="0" applyNumberFormat="1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00" fontId="7" fillId="0" borderId="21" xfId="33" applyNumberFormat="1" applyFont="1" applyBorder="1" applyAlignment="1">
      <alignment/>
    </xf>
    <xf numFmtId="200" fontId="7" fillId="0" borderId="2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200" fontId="6" fillId="0" borderId="26" xfId="33" applyNumberFormat="1" applyFont="1" applyBorder="1" applyAlignment="1">
      <alignment/>
    </xf>
    <xf numFmtId="194" fontId="7" fillId="0" borderId="18" xfId="33" applyFont="1" applyBorder="1" applyAlignment="1">
      <alignment horizontal="center"/>
    </xf>
    <xf numFmtId="194" fontId="7" fillId="0" borderId="20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200" fontId="58" fillId="0" borderId="14" xfId="33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200" fontId="6" fillId="33" borderId="13" xfId="33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59" fillId="0" borderId="0" xfId="0" applyFont="1" applyAlignment="1">
      <alignment horizontal="left"/>
    </xf>
    <xf numFmtId="0" fontId="6" fillId="34" borderId="0" xfId="0" applyFont="1" applyFill="1" applyBorder="1" applyAlignment="1">
      <alignment horizontal="center"/>
    </xf>
    <xf numFmtId="200" fontId="6" fillId="34" borderId="0" xfId="33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3" fontId="7" fillId="0" borderId="20" xfId="33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62" fontId="6" fillId="0" borderId="23" xfId="0" applyNumberFormat="1" applyFont="1" applyBorder="1" applyAlignment="1">
      <alignment horizontal="center"/>
    </xf>
    <xf numFmtId="62" fontId="7" fillId="0" borderId="21" xfId="0" applyNumberFormat="1" applyFont="1" applyBorder="1" applyAlignment="1">
      <alignment horizontal="center"/>
    </xf>
    <xf numFmtId="62" fontId="7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200" fontId="7" fillId="0" borderId="21" xfId="3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6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200" fontId="7" fillId="0" borderId="11" xfId="33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7" fillId="0" borderId="18" xfId="0" applyNumberFormat="1" applyFont="1" applyBorder="1" applyAlignment="1">
      <alignment horizontal="right"/>
    </xf>
    <xf numFmtId="62" fontId="7" fillId="0" borderId="27" xfId="0" applyNumberFormat="1" applyFont="1" applyBorder="1" applyAlignment="1">
      <alignment horizontal="center"/>
    </xf>
    <xf numFmtId="3" fontId="7" fillId="0" borderId="21" xfId="33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62" fontId="7" fillId="0" borderId="21" xfId="47" applyNumberFormat="1" applyFont="1" applyBorder="1" applyAlignment="1">
      <alignment horizontal="center"/>
      <protection/>
    </xf>
    <xf numFmtId="200" fontId="7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6" fillId="0" borderId="22" xfId="0" applyFont="1" applyBorder="1" applyAlignment="1">
      <alignment horizontal="center"/>
    </xf>
    <xf numFmtId="62" fontId="6" fillId="0" borderId="22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62" fontId="6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200" fontId="6" fillId="33" borderId="13" xfId="33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7" fillId="0" borderId="2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200" fontId="7" fillId="0" borderId="31" xfId="33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200" fontId="7" fillId="0" borderId="0" xfId="0" applyNumberFormat="1" applyFont="1" applyAlignment="1">
      <alignment/>
    </xf>
    <xf numFmtId="4" fontId="6" fillId="0" borderId="28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left"/>
    </xf>
    <xf numFmtId="3" fontId="58" fillId="0" borderId="14" xfId="0" applyNumberFormat="1" applyFont="1" applyBorder="1" applyAlignment="1">
      <alignment/>
    </xf>
    <xf numFmtId="0" fontId="58" fillId="0" borderId="14" xfId="0" applyFont="1" applyBorder="1" applyAlignment="1">
      <alignment/>
    </xf>
    <xf numFmtId="0" fontId="60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200" fontId="58" fillId="0" borderId="12" xfId="33" applyNumberFormat="1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200" fontId="58" fillId="0" borderId="11" xfId="33" applyNumberFormat="1" applyFont="1" applyBorder="1" applyAlignment="1">
      <alignment horizontal="center"/>
    </xf>
    <xf numFmtId="200" fontId="58" fillId="0" borderId="14" xfId="33" applyNumberFormat="1" applyFont="1" applyBorder="1" applyAlignment="1">
      <alignment horizontal="center"/>
    </xf>
    <xf numFmtId="0" fontId="58" fillId="0" borderId="15" xfId="0" applyFont="1" applyBorder="1" applyAlignment="1">
      <alignment/>
    </xf>
    <xf numFmtId="200" fontId="58" fillId="0" borderId="11" xfId="33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200" fontId="58" fillId="0" borderId="0" xfId="33" applyNumberFormat="1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200" fontId="59" fillId="33" borderId="13" xfId="33" applyNumberFormat="1" applyFont="1" applyFill="1" applyBorder="1" applyAlignment="1">
      <alignment/>
    </xf>
    <xf numFmtId="0" fontId="58" fillId="0" borderId="0" xfId="0" applyFont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200" fontId="58" fillId="0" borderId="13" xfId="33" applyNumberFormat="1" applyFont="1" applyBorder="1" applyAlignment="1">
      <alignment horizontal="right"/>
    </xf>
    <xf numFmtId="3" fontId="58" fillId="0" borderId="11" xfId="0" applyNumberFormat="1" applyFont="1" applyBorder="1" applyAlignment="1">
      <alignment horizontal="right"/>
    </xf>
    <xf numFmtId="0" fontId="60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200" fontId="59" fillId="0" borderId="0" xfId="33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Border="1" applyAlignment="1">
      <alignment horizontal="left"/>
    </xf>
    <xf numFmtId="200" fontId="58" fillId="0" borderId="0" xfId="33" applyNumberFormat="1" applyFont="1" applyBorder="1" applyAlignment="1">
      <alignment horizontal="center"/>
    </xf>
    <xf numFmtId="0" fontId="58" fillId="0" borderId="12" xfId="0" applyFont="1" applyBorder="1" applyAlignment="1">
      <alignment horizontal="left"/>
    </xf>
    <xf numFmtId="200" fontId="58" fillId="0" borderId="12" xfId="33" applyNumberFormat="1" applyFont="1" applyBorder="1" applyAlignment="1">
      <alignment horizontal="center"/>
    </xf>
    <xf numFmtId="0" fontId="60" fillId="0" borderId="0" xfId="0" applyFont="1" applyFill="1" applyAlignment="1">
      <alignment/>
    </xf>
    <xf numFmtId="3" fontId="58" fillId="0" borderId="11" xfId="0" applyNumberFormat="1" applyFont="1" applyBorder="1" applyAlignment="1">
      <alignment/>
    </xf>
    <xf numFmtId="200" fontId="59" fillId="0" borderId="14" xfId="33" applyNumberFormat="1" applyFont="1" applyBorder="1" applyAlignment="1">
      <alignment horizontal="center"/>
    </xf>
    <xf numFmtId="0" fontId="59" fillId="0" borderId="32" xfId="0" applyFont="1" applyBorder="1" applyAlignment="1">
      <alignment/>
    </xf>
    <xf numFmtId="0" fontId="61" fillId="34" borderId="11" xfId="0" applyFont="1" applyFill="1" applyBorder="1" applyAlignment="1">
      <alignment vertical="center" wrapText="1"/>
    </xf>
    <xf numFmtId="200" fontId="58" fillId="0" borderId="16" xfId="33" applyNumberFormat="1" applyFont="1" applyBorder="1" applyAlignment="1">
      <alignment/>
    </xf>
    <xf numFmtId="0" fontId="58" fillId="34" borderId="13" xfId="0" applyFont="1" applyFill="1" applyBorder="1" applyAlignment="1">
      <alignment vertical="center" wrapText="1"/>
    </xf>
    <xf numFmtId="200" fontId="58" fillId="0" borderId="33" xfId="33" applyNumberFormat="1" applyFont="1" applyBorder="1" applyAlignment="1">
      <alignment/>
    </xf>
    <xf numFmtId="0" fontId="58" fillId="0" borderId="33" xfId="0" applyFont="1" applyBorder="1" applyAlignment="1">
      <alignment/>
    </xf>
    <xf numFmtId="0" fontId="59" fillId="34" borderId="0" xfId="0" applyFont="1" applyFill="1" applyBorder="1" applyAlignment="1">
      <alignment horizontal="center"/>
    </xf>
    <xf numFmtId="200" fontId="59" fillId="34" borderId="0" xfId="33" applyNumberFormat="1" applyFont="1" applyFill="1" applyBorder="1" applyAlignment="1">
      <alignment/>
    </xf>
    <xf numFmtId="0" fontId="58" fillId="34" borderId="0" xfId="0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58" fillId="34" borderId="11" xfId="0" applyFont="1" applyFill="1" applyBorder="1" applyAlignment="1">
      <alignment vertical="center" wrapText="1"/>
    </xf>
    <xf numFmtId="4" fontId="7" fillId="0" borderId="21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vertical="center" wrapText="1"/>
    </xf>
    <xf numFmtId="3" fontId="7" fillId="34" borderId="13" xfId="33" applyNumberFormat="1" applyFont="1" applyFill="1" applyBorder="1" applyAlignment="1">
      <alignment horizontal="right"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33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/>
    </xf>
    <xf numFmtId="200" fontId="7" fillId="0" borderId="13" xfId="33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200" fontId="6" fillId="0" borderId="12" xfId="33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62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58" fillId="0" borderId="11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32" xfId="0" applyFont="1" applyBorder="1" applyAlignment="1">
      <alignment horizontal="left"/>
    </xf>
    <xf numFmtId="0" fontId="59" fillId="33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left" vertical="top" wrapText="1"/>
    </xf>
    <xf numFmtId="0" fontId="58" fillId="34" borderId="14" xfId="0" applyFont="1" applyFill="1" applyBorder="1" applyAlignment="1">
      <alignment horizontal="left" vertical="top" wrapText="1"/>
    </xf>
    <xf numFmtId="0" fontId="58" fillId="34" borderId="12" xfId="0" applyFont="1" applyFill="1" applyBorder="1" applyAlignment="1">
      <alignment horizontal="left" vertical="top" wrapText="1"/>
    </xf>
    <xf numFmtId="0" fontId="58" fillId="0" borderId="11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/>
    </xf>
    <xf numFmtId="0" fontId="58" fillId="0" borderId="12" xfId="0" applyFont="1" applyBorder="1" applyAlignment="1">
      <alignment horizontal="center" vertical="top"/>
    </xf>
    <xf numFmtId="0" fontId="59" fillId="0" borderId="0" xfId="0" applyFont="1" applyBorder="1" applyAlignment="1">
      <alignment horizontal="left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200" fontId="58" fillId="0" borderId="11" xfId="33" applyNumberFormat="1" applyFont="1" applyBorder="1" applyAlignment="1">
      <alignment horizontal="left" vertical="top"/>
    </xf>
    <xf numFmtId="200" fontId="58" fillId="0" borderId="12" xfId="33" applyNumberFormat="1" applyFont="1" applyBorder="1" applyAlignment="1">
      <alignment horizontal="left" vertical="top"/>
    </xf>
    <xf numFmtId="0" fontId="58" fillId="0" borderId="17" xfId="0" applyFont="1" applyBorder="1" applyAlignment="1">
      <alignment horizontal="center" vertical="top"/>
    </xf>
    <xf numFmtId="0" fontId="58" fillId="33" borderId="33" xfId="0" applyFont="1" applyFill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/>
    </xf>
    <xf numFmtId="0" fontId="62" fillId="0" borderId="11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0" fontId="62" fillId="0" borderId="12" xfId="0" applyFont="1" applyBorder="1" applyAlignment="1">
      <alignment horizontal="left" vertical="top"/>
    </xf>
    <xf numFmtId="0" fontId="63" fillId="0" borderId="11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3" fontId="58" fillId="0" borderId="11" xfId="0" applyNumberFormat="1" applyFont="1" applyBorder="1" applyAlignment="1">
      <alignment horizontal="right" vertical="top"/>
    </xf>
    <xf numFmtId="0" fontId="58" fillId="0" borderId="14" xfId="0" applyFont="1" applyBorder="1" applyAlignment="1">
      <alignment horizontal="center" vertical="top" wrapText="1"/>
    </xf>
    <xf numFmtId="3" fontId="58" fillId="0" borderId="14" xfId="0" applyNumberFormat="1" applyFont="1" applyBorder="1" applyAlignment="1">
      <alignment horizontal="right" vertical="top"/>
    </xf>
    <xf numFmtId="0" fontId="58" fillId="0" borderId="12" xfId="0" applyFont="1" applyBorder="1" applyAlignment="1">
      <alignment horizontal="center" vertical="top" wrapText="1"/>
    </xf>
    <xf numFmtId="3" fontId="58" fillId="0" borderId="12" xfId="0" applyNumberFormat="1" applyFont="1" applyBorder="1" applyAlignment="1">
      <alignment horizontal="right" vertical="top"/>
    </xf>
    <xf numFmtId="0" fontId="60" fillId="0" borderId="13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69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163449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163449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133350</xdr:rowOff>
    </xdr:to>
    <xdr:sp>
      <xdr:nvSpPr>
        <xdr:cNvPr id="3" name="Line 32"/>
        <xdr:cNvSpPr>
          <a:spLocks/>
        </xdr:cNvSpPr>
      </xdr:nvSpPr>
      <xdr:spPr>
        <a:xfrm flipV="1">
          <a:off x="7153275" y="228600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69</xdr:row>
      <xdr:rowOff>0</xdr:rowOff>
    </xdr:from>
    <xdr:ext cx="628650" cy="285750"/>
    <xdr:sp fLocksText="0">
      <xdr:nvSpPr>
        <xdr:cNvPr id="4" name="Text Box 34"/>
        <xdr:cNvSpPr txBox="1">
          <a:spLocks noChangeArrowheads="1"/>
        </xdr:cNvSpPr>
      </xdr:nvSpPr>
      <xdr:spPr>
        <a:xfrm>
          <a:off x="9239250" y="163449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69</xdr:row>
      <xdr:rowOff>0</xdr:rowOff>
    </xdr:from>
    <xdr:ext cx="971550" cy="2857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634490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17</xdr:row>
      <xdr:rowOff>0</xdr:rowOff>
    </xdr:from>
    <xdr:ext cx="9715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286875" y="40576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42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99536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38</xdr:row>
      <xdr:rowOff>123825</xdr:rowOff>
    </xdr:from>
    <xdr:to>
      <xdr:col>18</xdr:col>
      <xdr:colOff>19050</xdr:colOff>
      <xdr:row>38</xdr:row>
      <xdr:rowOff>133350</xdr:rowOff>
    </xdr:to>
    <xdr:sp>
      <xdr:nvSpPr>
        <xdr:cNvPr id="8" name="Line 32"/>
        <xdr:cNvSpPr>
          <a:spLocks/>
        </xdr:cNvSpPr>
      </xdr:nvSpPr>
      <xdr:spPr>
        <a:xfrm flipV="1">
          <a:off x="7143750" y="9124950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123825</xdr:rowOff>
    </xdr:from>
    <xdr:to>
      <xdr:col>18</xdr:col>
      <xdr:colOff>19050</xdr:colOff>
      <xdr:row>40</xdr:row>
      <xdr:rowOff>133350</xdr:rowOff>
    </xdr:to>
    <xdr:sp>
      <xdr:nvSpPr>
        <xdr:cNvPr id="9" name="Line 32"/>
        <xdr:cNvSpPr>
          <a:spLocks/>
        </xdr:cNvSpPr>
      </xdr:nvSpPr>
      <xdr:spPr>
        <a:xfrm flipV="1">
          <a:off x="7143750" y="9601200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123825</xdr:rowOff>
    </xdr:from>
    <xdr:to>
      <xdr:col>18</xdr:col>
      <xdr:colOff>19050</xdr:colOff>
      <xdr:row>11</xdr:row>
      <xdr:rowOff>133350</xdr:rowOff>
    </xdr:to>
    <xdr:sp>
      <xdr:nvSpPr>
        <xdr:cNvPr id="10" name="Line 32"/>
        <xdr:cNvSpPr>
          <a:spLocks/>
        </xdr:cNvSpPr>
      </xdr:nvSpPr>
      <xdr:spPr>
        <a:xfrm flipV="1">
          <a:off x="7153275" y="276225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18</xdr:col>
      <xdr:colOff>19050</xdr:colOff>
      <xdr:row>13</xdr:row>
      <xdr:rowOff>133350</xdr:rowOff>
    </xdr:to>
    <xdr:sp>
      <xdr:nvSpPr>
        <xdr:cNvPr id="11" name="Line 32"/>
        <xdr:cNvSpPr>
          <a:spLocks/>
        </xdr:cNvSpPr>
      </xdr:nvSpPr>
      <xdr:spPr>
        <a:xfrm flipV="1">
          <a:off x="7153275" y="3228975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123825</xdr:rowOff>
    </xdr:from>
    <xdr:to>
      <xdr:col>18</xdr:col>
      <xdr:colOff>19050</xdr:colOff>
      <xdr:row>15</xdr:row>
      <xdr:rowOff>133350</xdr:rowOff>
    </xdr:to>
    <xdr:sp>
      <xdr:nvSpPr>
        <xdr:cNvPr id="12" name="Line 32"/>
        <xdr:cNvSpPr>
          <a:spLocks/>
        </xdr:cNvSpPr>
      </xdr:nvSpPr>
      <xdr:spPr>
        <a:xfrm flipV="1">
          <a:off x="7153275" y="3705225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69</xdr:row>
      <xdr:rowOff>0</xdr:rowOff>
    </xdr:from>
    <xdr:ext cx="971550" cy="361950"/>
    <xdr:sp fLocksText="0">
      <xdr:nvSpPr>
        <xdr:cNvPr id="13" name="Text Box 37"/>
        <xdr:cNvSpPr txBox="1">
          <a:spLocks noChangeArrowheads="1"/>
        </xdr:cNvSpPr>
      </xdr:nvSpPr>
      <xdr:spPr>
        <a:xfrm>
          <a:off x="9286875" y="163449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67</xdr:row>
      <xdr:rowOff>123825</xdr:rowOff>
    </xdr:from>
    <xdr:to>
      <xdr:col>18</xdr:col>
      <xdr:colOff>19050</xdr:colOff>
      <xdr:row>67</xdr:row>
      <xdr:rowOff>133350</xdr:rowOff>
    </xdr:to>
    <xdr:sp>
      <xdr:nvSpPr>
        <xdr:cNvPr id="14" name="Line 32"/>
        <xdr:cNvSpPr>
          <a:spLocks/>
        </xdr:cNvSpPr>
      </xdr:nvSpPr>
      <xdr:spPr>
        <a:xfrm flipV="1">
          <a:off x="7143750" y="1599247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22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51816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51816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22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51816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22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518160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142875</xdr:rowOff>
    </xdr:from>
    <xdr:to>
      <xdr:col>18</xdr:col>
      <xdr:colOff>9525</xdr:colOff>
      <xdr:row>9</xdr:row>
      <xdr:rowOff>152400</xdr:rowOff>
    </xdr:to>
    <xdr:sp>
      <xdr:nvSpPr>
        <xdr:cNvPr id="6" name="Line 32"/>
        <xdr:cNvSpPr>
          <a:spLocks/>
        </xdr:cNvSpPr>
      </xdr:nvSpPr>
      <xdr:spPr>
        <a:xfrm>
          <a:off x="7153275" y="22288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13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3038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11</xdr:row>
      <xdr:rowOff>142875</xdr:rowOff>
    </xdr:from>
    <xdr:to>
      <xdr:col>18</xdr:col>
      <xdr:colOff>9525</xdr:colOff>
      <xdr:row>11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7153275" y="270510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58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136398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136398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58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136398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58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1363980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142875</xdr:rowOff>
    </xdr:from>
    <xdr:to>
      <xdr:col>18</xdr:col>
      <xdr:colOff>9525</xdr:colOff>
      <xdr:row>9</xdr:row>
      <xdr:rowOff>152400</xdr:rowOff>
    </xdr:to>
    <xdr:sp>
      <xdr:nvSpPr>
        <xdr:cNvPr id="6" name="Line 32"/>
        <xdr:cNvSpPr>
          <a:spLocks/>
        </xdr:cNvSpPr>
      </xdr:nvSpPr>
      <xdr:spPr>
        <a:xfrm>
          <a:off x="7153275" y="22288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16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37528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12</xdr:row>
      <xdr:rowOff>142875</xdr:rowOff>
    </xdr:from>
    <xdr:to>
      <xdr:col>18</xdr:col>
      <xdr:colOff>9525</xdr:colOff>
      <xdr:row>12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7153275" y="29432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17</xdr:row>
      <xdr:rowOff>0</xdr:rowOff>
    </xdr:from>
    <xdr:ext cx="971550" cy="361950"/>
    <xdr:sp fLocksText="0">
      <xdr:nvSpPr>
        <xdr:cNvPr id="9" name="Text Box 37"/>
        <xdr:cNvSpPr txBox="1">
          <a:spLocks noChangeArrowheads="1"/>
        </xdr:cNvSpPr>
      </xdr:nvSpPr>
      <xdr:spPr>
        <a:xfrm>
          <a:off x="9286875" y="39909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36</xdr:row>
      <xdr:rowOff>142875</xdr:rowOff>
    </xdr:from>
    <xdr:to>
      <xdr:col>18</xdr:col>
      <xdr:colOff>9525</xdr:colOff>
      <xdr:row>36</xdr:row>
      <xdr:rowOff>152400</xdr:rowOff>
    </xdr:to>
    <xdr:sp>
      <xdr:nvSpPr>
        <xdr:cNvPr id="10" name="Line 32"/>
        <xdr:cNvSpPr>
          <a:spLocks/>
        </xdr:cNvSpPr>
      </xdr:nvSpPr>
      <xdr:spPr>
        <a:xfrm>
          <a:off x="7153275" y="860107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40</xdr:row>
      <xdr:rowOff>0</xdr:rowOff>
    </xdr:from>
    <xdr:ext cx="971550" cy="361950"/>
    <xdr:sp fLocksText="0">
      <xdr:nvSpPr>
        <xdr:cNvPr id="11" name="Text Box 37"/>
        <xdr:cNvSpPr txBox="1">
          <a:spLocks noChangeArrowheads="1"/>
        </xdr:cNvSpPr>
      </xdr:nvSpPr>
      <xdr:spPr>
        <a:xfrm>
          <a:off x="9286875" y="94107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61</xdr:row>
      <xdr:rowOff>142875</xdr:rowOff>
    </xdr:from>
    <xdr:to>
      <xdr:col>18</xdr:col>
      <xdr:colOff>9525</xdr:colOff>
      <xdr:row>61</xdr:row>
      <xdr:rowOff>152400</xdr:rowOff>
    </xdr:to>
    <xdr:sp>
      <xdr:nvSpPr>
        <xdr:cNvPr id="12" name="Line 32"/>
        <xdr:cNvSpPr>
          <a:spLocks/>
        </xdr:cNvSpPr>
      </xdr:nvSpPr>
      <xdr:spPr>
        <a:xfrm>
          <a:off x="7153275" y="144970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61</xdr:row>
      <xdr:rowOff>142875</xdr:rowOff>
    </xdr:from>
    <xdr:to>
      <xdr:col>18</xdr:col>
      <xdr:colOff>9525</xdr:colOff>
      <xdr:row>61</xdr:row>
      <xdr:rowOff>152400</xdr:rowOff>
    </xdr:to>
    <xdr:sp>
      <xdr:nvSpPr>
        <xdr:cNvPr id="13" name="Line 32"/>
        <xdr:cNvSpPr>
          <a:spLocks/>
        </xdr:cNvSpPr>
      </xdr:nvSpPr>
      <xdr:spPr>
        <a:xfrm>
          <a:off x="7153275" y="144970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61</xdr:row>
      <xdr:rowOff>142875</xdr:rowOff>
    </xdr:from>
    <xdr:to>
      <xdr:col>18</xdr:col>
      <xdr:colOff>9525</xdr:colOff>
      <xdr:row>61</xdr:row>
      <xdr:rowOff>152400</xdr:rowOff>
    </xdr:to>
    <xdr:sp>
      <xdr:nvSpPr>
        <xdr:cNvPr id="14" name="Line 32"/>
        <xdr:cNvSpPr>
          <a:spLocks/>
        </xdr:cNvSpPr>
      </xdr:nvSpPr>
      <xdr:spPr>
        <a:xfrm>
          <a:off x="7153275" y="144970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65</xdr:row>
      <xdr:rowOff>142875</xdr:rowOff>
    </xdr:from>
    <xdr:to>
      <xdr:col>18</xdr:col>
      <xdr:colOff>9525</xdr:colOff>
      <xdr:row>65</xdr:row>
      <xdr:rowOff>152400</xdr:rowOff>
    </xdr:to>
    <xdr:sp>
      <xdr:nvSpPr>
        <xdr:cNvPr id="15" name="Line 32"/>
        <xdr:cNvSpPr>
          <a:spLocks/>
        </xdr:cNvSpPr>
      </xdr:nvSpPr>
      <xdr:spPr>
        <a:xfrm>
          <a:off x="7153275" y="154495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39</xdr:row>
      <xdr:rowOff>0</xdr:rowOff>
    </xdr:from>
    <xdr:ext cx="971550" cy="361950"/>
    <xdr:sp fLocksText="0">
      <xdr:nvSpPr>
        <xdr:cNvPr id="16" name="Text Box 37"/>
        <xdr:cNvSpPr txBox="1">
          <a:spLocks noChangeArrowheads="1"/>
        </xdr:cNvSpPr>
      </xdr:nvSpPr>
      <xdr:spPr>
        <a:xfrm>
          <a:off x="9286875" y="91725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68</xdr:row>
      <xdr:rowOff>0</xdr:rowOff>
    </xdr:from>
    <xdr:ext cx="971550" cy="361950"/>
    <xdr:sp fLocksText="0">
      <xdr:nvSpPr>
        <xdr:cNvPr id="17" name="Text Box 37"/>
        <xdr:cNvSpPr txBox="1">
          <a:spLocks noChangeArrowheads="1"/>
        </xdr:cNvSpPr>
      </xdr:nvSpPr>
      <xdr:spPr>
        <a:xfrm>
          <a:off x="9286875" y="160210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32</xdr:row>
      <xdr:rowOff>0</xdr:rowOff>
    </xdr:from>
    <xdr:ext cx="971550" cy="361950"/>
    <xdr:sp fLocksText="0">
      <xdr:nvSpPr>
        <xdr:cNvPr id="18" name="Text Box 37"/>
        <xdr:cNvSpPr txBox="1">
          <a:spLocks noChangeArrowheads="1"/>
        </xdr:cNvSpPr>
      </xdr:nvSpPr>
      <xdr:spPr>
        <a:xfrm>
          <a:off x="9286875" y="75057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57</xdr:row>
      <xdr:rowOff>0</xdr:rowOff>
    </xdr:from>
    <xdr:ext cx="971550" cy="361950"/>
    <xdr:sp fLocksText="0">
      <xdr:nvSpPr>
        <xdr:cNvPr id="19" name="Text Box 37"/>
        <xdr:cNvSpPr txBox="1">
          <a:spLocks noChangeArrowheads="1"/>
        </xdr:cNvSpPr>
      </xdr:nvSpPr>
      <xdr:spPr>
        <a:xfrm>
          <a:off x="9286875" y="134016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4705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27</xdr:row>
      <xdr:rowOff>0</xdr:rowOff>
    </xdr:from>
    <xdr:ext cx="628650" cy="19050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37222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628650" cy="19050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37222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27</xdr:row>
      <xdr:rowOff>0</xdr:rowOff>
    </xdr:from>
    <xdr:ext cx="628650" cy="19050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637222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27</xdr:row>
      <xdr:rowOff>0</xdr:rowOff>
    </xdr:from>
    <xdr:ext cx="971550" cy="19050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6372225"/>
          <a:ext cx="971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18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42291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12</xdr:row>
      <xdr:rowOff>123825</xdr:rowOff>
    </xdr:from>
    <xdr:to>
      <xdr:col>18</xdr:col>
      <xdr:colOff>19050</xdr:colOff>
      <xdr:row>12</xdr:row>
      <xdr:rowOff>142875</xdr:rowOff>
    </xdr:to>
    <xdr:sp>
      <xdr:nvSpPr>
        <xdr:cNvPr id="8" name="Line 32"/>
        <xdr:cNvSpPr>
          <a:spLocks/>
        </xdr:cNvSpPr>
      </xdr:nvSpPr>
      <xdr:spPr>
        <a:xfrm flipV="1">
          <a:off x="7153275" y="2924175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18</xdr:col>
      <xdr:colOff>19050</xdr:colOff>
      <xdr:row>12</xdr:row>
      <xdr:rowOff>142875</xdr:rowOff>
    </xdr:to>
    <xdr:sp>
      <xdr:nvSpPr>
        <xdr:cNvPr id="9" name="Line 32"/>
        <xdr:cNvSpPr>
          <a:spLocks/>
        </xdr:cNvSpPr>
      </xdr:nvSpPr>
      <xdr:spPr>
        <a:xfrm flipV="1">
          <a:off x="7153275" y="2924175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123825</xdr:rowOff>
    </xdr:from>
    <xdr:to>
      <xdr:col>18</xdr:col>
      <xdr:colOff>19050</xdr:colOff>
      <xdr:row>15</xdr:row>
      <xdr:rowOff>142875</xdr:rowOff>
    </xdr:to>
    <xdr:sp>
      <xdr:nvSpPr>
        <xdr:cNvPr id="10" name="Line 32"/>
        <xdr:cNvSpPr>
          <a:spLocks/>
        </xdr:cNvSpPr>
      </xdr:nvSpPr>
      <xdr:spPr>
        <a:xfrm flipV="1">
          <a:off x="7153275" y="363855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123825</xdr:rowOff>
    </xdr:from>
    <xdr:to>
      <xdr:col>18</xdr:col>
      <xdr:colOff>19050</xdr:colOff>
      <xdr:row>15</xdr:row>
      <xdr:rowOff>142875</xdr:rowOff>
    </xdr:to>
    <xdr:sp>
      <xdr:nvSpPr>
        <xdr:cNvPr id="11" name="Line 32"/>
        <xdr:cNvSpPr>
          <a:spLocks/>
        </xdr:cNvSpPr>
      </xdr:nvSpPr>
      <xdr:spPr>
        <a:xfrm flipV="1">
          <a:off x="7153275" y="363855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36</xdr:row>
      <xdr:rowOff>38100</xdr:rowOff>
    </xdr:from>
    <xdr:ext cx="76200" cy="123825"/>
    <xdr:sp fLocksText="0">
      <xdr:nvSpPr>
        <xdr:cNvPr id="1" name="Text Box 10"/>
        <xdr:cNvSpPr txBox="1">
          <a:spLocks noChangeArrowheads="1"/>
        </xdr:cNvSpPr>
      </xdr:nvSpPr>
      <xdr:spPr>
        <a:xfrm>
          <a:off x="7496175" y="931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114300</xdr:rowOff>
    </xdr:from>
    <xdr:ext cx="76200" cy="76200"/>
    <xdr:sp fLocksText="0">
      <xdr:nvSpPr>
        <xdr:cNvPr id="2" name="Text Box 12"/>
        <xdr:cNvSpPr txBox="1">
          <a:spLocks noChangeArrowheads="1"/>
        </xdr:cNvSpPr>
      </xdr:nvSpPr>
      <xdr:spPr>
        <a:xfrm>
          <a:off x="6477000" y="91059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82</xdr:row>
      <xdr:rowOff>0</xdr:rowOff>
    </xdr:from>
    <xdr:to>
      <xdr:col>5</xdr:col>
      <xdr:colOff>952500</xdr:colOff>
      <xdr:row>82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144000" y="224409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124950" y="329469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121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963025" y="3339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121</xdr:row>
      <xdr:rowOff>0</xdr:rowOff>
    </xdr:from>
    <xdr:ext cx="76200" cy="161925"/>
    <xdr:sp fLocksText="0">
      <xdr:nvSpPr>
        <xdr:cNvPr id="6" name="Text Box 10"/>
        <xdr:cNvSpPr txBox="1">
          <a:spLocks noChangeArrowheads="1"/>
        </xdr:cNvSpPr>
      </xdr:nvSpPr>
      <xdr:spPr>
        <a:xfrm>
          <a:off x="7496175" y="3339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121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6477000" y="3339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101</xdr:row>
      <xdr:rowOff>57150</xdr:rowOff>
    </xdr:from>
    <xdr:to>
      <xdr:col>5</xdr:col>
      <xdr:colOff>952500</xdr:colOff>
      <xdr:row>101</xdr:row>
      <xdr:rowOff>276225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9144000" y="279463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144000" y="95631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29</xdr:row>
      <xdr:rowOff>180975</xdr:rowOff>
    </xdr:from>
    <xdr:to>
      <xdr:col>18</xdr:col>
      <xdr:colOff>19050</xdr:colOff>
      <xdr:row>29</xdr:row>
      <xdr:rowOff>180975</xdr:rowOff>
    </xdr:to>
    <xdr:sp>
      <xdr:nvSpPr>
        <xdr:cNvPr id="1" name="Line 75"/>
        <xdr:cNvSpPr>
          <a:spLocks/>
        </xdr:cNvSpPr>
      </xdr:nvSpPr>
      <xdr:spPr>
        <a:xfrm flipV="1">
          <a:off x="7696200" y="103155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23</xdr:row>
      <xdr:rowOff>161925</xdr:rowOff>
    </xdr:from>
    <xdr:to>
      <xdr:col>17</xdr:col>
      <xdr:colOff>180975</xdr:colOff>
      <xdr:row>23</xdr:row>
      <xdr:rowOff>161925</xdr:rowOff>
    </xdr:to>
    <xdr:sp>
      <xdr:nvSpPr>
        <xdr:cNvPr id="2" name="Line 89"/>
        <xdr:cNvSpPr>
          <a:spLocks/>
        </xdr:cNvSpPr>
      </xdr:nvSpPr>
      <xdr:spPr>
        <a:xfrm>
          <a:off x="7696200" y="81057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29</xdr:row>
      <xdr:rowOff>0</xdr:rowOff>
    </xdr:from>
    <xdr:ext cx="285750" cy="361950"/>
    <xdr:sp fLocksText="0">
      <xdr:nvSpPr>
        <xdr:cNvPr id="3" name="Text Box 92"/>
        <xdr:cNvSpPr txBox="1">
          <a:spLocks noChangeArrowheads="1"/>
        </xdr:cNvSpPr>
      </xdr:nvSpPr>
      <xdr:spPr>
        <a:xfrm>
          <a:off x="9620250" y="10134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32</xdr:row>
      <xdr:rowOff>0</xdr:rowOff>
    </xdr:from>
    <xdr:ext cx="285750" cy="361950"/>
    <xdr:sp fLocksText="0">
      <xdr:nvSpPr>
        <xdr:cNvPr id="4" name="Text Box 93"/>
        <xdr:cNvSpPr txBox="1">
          <a:spLocks noChangeArrowheads="1"/>
        </xdr:cNvSpPr>
      </xdr:nvSpPr>
      <xdr:spPr>
        <a:xfrm>
          <a:off x="9648825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32</xdr:row>
      <xdr:rowOff>0</xdr:rowOff>
    </xdr:from>
    <xdr:ext cx="285750" cy="361950"/>
    <xdr:sp fLocksText="0">
      <xdr:nvSpPr>
        <xdr:cNvPr id="5" name="Text Box 94"/>
        <xdr:cNvSpPr txBox="1">
          <a:spLocks noChangeArrowheads="1"/>
        </xdr:cNvSpPr>
      </xdr:nvSpPr>
      <xdr:spPr>
        <a:xfrm>
          <a:off x="9648825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32</xdr:row>
      <xdr:rowOff>0</xdr:rowOff>
    </xdr:from>
    <xdr:ext cx="285750" cy="361950"/>
    <xdr:sp fLocksText="0">
      <xdr:nvSpPr>
        <xdr:cNvPr id="6" name="Text Box 95"/>
        <xdr:cNvSpPr txBox="1">
          <a:spLocks noChangeArrowheads="1"/>
        </xdr:cNvSpPr>
      </xdr:nvSpPr>
      <xdr:spPr>
        <a:xfrm>
          <a:off x="9496425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32</xdr:row>
      <xdr:rowOff>0</xdr:rowOff>
    </xdr:from>
    <xdr:ext cx="285750" cy="361950"/>
    <xdr:sp fLocksText="0">
      <xdr:nvSpPr>
        <xdr:cNvPr id="7" name="Text Box 96"/>
        <xdr:cNvSpPr txBox="1">
          <a:spLocks noChangeArrowheads="1"/>
        </xdr:cNvSpPr>
      </xdr:nvSpPr>
      <xdr:spPr>
        <a:xfrm>
          <a:off x="9553575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64</xdr:row>
      <xdr:rowOff>19050</xdr:rowOff>
    </xdr:from>
    <xdr:ext cx="285750" cy="361950"/>
    <xdr:sp fLocksText="0">
      <xdr:nvSpPr>
        <xdr:cNvPr id="8" name="Text Box 97"/>
        <xdr:cNvSpPr txBox="1">
          <a:spLocks noChangeArrowheads="1"/>
        </xdr:cNvSpPr>
      </xdr:nvSpPr>
      <xdr:spPr>
        <a:xfrm>
          <a:off x="9648825" y="20535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32</xdr:row>
      <xdr:rowOff>0</xdr:rowOff>
    </xdr:from>
    <xdr:ext cx="285750" cy="361950"/>
    <xdr:sp fLocksText="0">
      <xdr:nvSpPr>
        <xdr:cNvPr id="9" name="Text Box 102"/>
        <xdr:cNvSpPr txBox="1">
          <a:spLocks noChangeArrowheads="1"/>
        </xdr:cNvSpPr>
      </xdr:nvSpPr>
      <xdr:spPr>
        <a:xfrm>
          <a:off x="9648825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32</xdr:row>
      <xdr:rowOff>0</xdr:rowOff>
    </xdr:from>
    <xdr:ext cx="285750" cy="361950"/>
    <xdr:sp fLocksText="0">
      <xdr:nvSpPr>
        <xdr:cNvPr id="10" name="Text Box 107"/>
        <xdr:cNvSpPr txBox="1">
          <a:spLocks noChangeArrowheads="1"/>
        </xdr:cNvSpPr>
      </xdr:nvSpPr>
      <xdr:spPr>
        <a:xfrm>
          <a:off x="9620250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32</xdr:row>
      <xdr:rowOff>0</xdr:rowOff>
    </xdr:from>
    <xdr:ext cx="285750" cy="361950"/>
    <xdr:sp fLocksText="0">
      <xdr:nvSpPr>
        <xdr:cNvPr id="11" name="Text Box 108"/>
        <xdr:cNvSpPr txBox="1">
          <a:spLocks noChangeArrowheads="1"/>
        </xdr:cNvSpPr>
      </xdr:nvSpPr>
      <xdr:spPr>
        <a:xfrm>
          <a:off x="9648825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80</xdr:row>
      <xdr:rowOff>0</xdr:rowOff>
    </xdr:from>
    <xdr:ext cx="285750" cy="361950"/>
    <xdr:sp fLocksText="0">
      <xdr:nvSpPr>
        <xdr:cNvPr id="12" name="Text Box 92"/>
        <xdr:cNvSpPr txBox="1">
          <a:spLocks noChangeArrowheads="1"/>
        </xdr:cNvSpPr>
      </xdr:nvSpPr>
      <xdr:spPr>
        <a:xfrm>
          <a:off x="9620250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80</xdr:row>
      <xdr:rowOff>0</xdr:rowOff>
    </xdr:from>
    <xdr:ext cx="285750" cy="361950"/>
    <xdr:sp fLocksText="0">
      <xdr:nvSpPr>
        <xdr:cNvPr id="13" name="Text Box 93"/>
        <xdr:cNvSpPr txBox="1">
          <a:spLocks noChangeArrowheads="1"/>
        </xdr:cNvSpPr>
      </xdr:nvSpPr>
      <xdr:spPr>
        <a:xfrm>
          <a:off x="964882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80</xdr:row>
      <xdr:rowOff>0</xdr:rowOff>
    </xdr:from>
    <xdr:ext cx="285750" cy="361950"/>
    <xdr:sp fLocksText="0">
      <xdr:nvSpPr>
        <xdr:cNvPr id="14" name="Text Box 94"/>
        <xdr:cNvSpPr txBox="1">
          <a:spLocks noChangeArrowheads="1"/>
        </xdr:cNvSpPr>
      </xdr:nvSpPr>
      <xdr:spPr>
        <a:xfrm>
          <a:off x="964882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80</xdr:row>
      <xdr:rowOff>0</xdr:rowOff>
    </xdr:from>
    <xdr:ext cx="285750" cy="361950"/>
    <xdr:sp fLocksText="0">
      <xdr:nvSpPr>
        <xdr:cNvPr id="15" name="Text Box 95"/>
        <xdr:cNvSpPr txBox="1">
          <a:spLocks noChangeArrowheads="1"/>
        </xdr:cNvSpPr>
      </xdr:nvSpPr>
      <xdr:spPr>
        <a:xfrm>
          <a:off x="949642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80</xdr:row>
      <xdr:rowOff>0</xdr:rowOff>
    </xdr:from>
    <xdr:ext cx="285750" cy="361950"/>
    <xdr:sp fLocksText="0">
      <xdr:nvSpPr>
        <xdr:cNvPr id="16" name="Text Box 96"/>
        <xdr:cNvSpPr txBox="1">
          <a:spLocks noChangeArrowheads="1"/>
        </xdr:cNvSpPr>
      </xdr:nvSpPr>
      <xdr:spPr>
        <a:xfrm>
          <a:off x="955357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80</xdr:row>
      <xdr:rowOff>0</xdr:rowOff>
    </xdr:from>
    <xdr:ext cx="285750" cy="361950"/>
    <xdr:sp fLocksText="0">
      <xdr:nvSpPr>
        <xdr:cNvPr id="17" name="Text Box 97"/>
        <xdr:cNvSpPr txBox="1">
          <a:spLocks noChangeArrowheads="1"/>
        </xdr:cNvSpPr>
      </xdr:nvSpPr>
      <xdr:spPr>
        <a:xfrm>
          <a:off x="964882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80</xdr:row>
      <xdr:rowOff>0</xdr:rowOff>
    </xdr:from>
    <xdr:ext cx="285750" cy="361950"/>
    <xdr:sp fLocksText="0">
      <xdr:nvSpPr>
        <xdr:cNvPr id="18" name="Text Box 102"/>
        <xdr:cNvSpPr txBox="1">
          <a:spLocks noChangeArrowheads="1"/>
        </xdr:cNvSpPr>
      </xdr:nvSpPr>
      <xdr:spPr>
        <a:xfrm>
          <a:off x="964882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80</xdr:row>
      <xdr:rowOff>0</xdr:rowOff>
    </xdr:from>
    <xdr:ext cx="285750" cy="361950"/>
    <xdr:sp fLocksText="0">
      <xdr:nvSpPr>
        <xdr:cNvPr id="19" name="Text Box 107"/>
        <xdr:cNvSpPr txBox="1">
          <a:spLocks noChangeArrowheads="1"/>
        </xdr:cNvSpPr>
      </xdr:nvSpPr>
      <xdr:spPr>
        <a:xfrm>
          <a:off x="9620250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80</xdr:row>
      <xdr:rowOff>0</xdr:rowOff>
    </xdr:from>
    <xdr:ext cx="285750" cy="361950"/>
    <xdr:sp fLocksText="0">
      <xdr:nvSpPr>
        <xdr:cNvPr id="20" name="Text Box 108"/>
        <xdr:cNvSpPr txBox="1">
          <a:spLocks noChangeArrowheads="1"/>
        </xdr:cNvSpPr>
      </xdr:nvSpPr>
      <xdr:spPr>
        <a:xfrm>
          <a:off x="964882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32</xdr:row>
      <xdr:rowOff>0</xdr:rowOff>
    </xdr:from>
    <xdr:ext cx="285750" cy="361950"/>
    <xdr:sp fLocksText="0">
      <xdr:nvSpPr>
        <xdr:cNvPr id="21" name="Text Box 107"/>
        <xdr:cNvSpPr txBox="1">
          <a:spLocks noChangeArrowheads="1"/>
        </xdr:cNvSpPr>
      </xdr:nvSpPr>
      <xdr:spPr>
        <a:xfrm>
          <a:off x="9620250" y="1135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62</xdr:row>
      <xdr:rowOff>0</xdr:rowOff>
    </xdr:from>
    <xdr:ext cx="285750" cy="361950"/>
    <xdr:sp fLocksText="0">
      <xdr:nvSpPr>
        <xdr:cNvPr id="22" name="Text Box 107"/>
        <xdr:cNvSpPr txBox="1">
          <a:spLocks noChangeArrowheads="1"/>
        </xdr:cNvSpPr>
      </xdr:nvSpPr>
      <xdr:spPr>
        <a:xfrm>
          <a:off x="9620250" y="20040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80</xdr:row>
      <xdr:rowOff>0</xdr:rowOff>
    </xdr:from>
    <xdr:ext cx="285750" cy="361950"/>
    <xdr:sp fLocksText="0">
      <xdr:nvSpPr>
        <xdr:cNvPr id="23" name="Text Box 107"/>
        <xdr:cNvSpPr txBox="1">
          <a:spLocks noChangeArrowheads="1"/>
        </xdr:cNvSpPr>
      </xdr:nvSpPr>
      <xdr:spPr>
        <a:xfrm>
          <a:off x="9620250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80</xdr:row>
      <xdr:rowOff>0</xdr:rowOff>
    </xdr:from>
    <xdr:ext cx="285750" cy="361950"/>
    <xdr:sp fLocksText="0">
      <xdr:nvSpPr>
        <xdr:cNvPr id="24" name="Text Box 97"/>
        <xdr:cNvSpPr txBox="1">
          <a:spLocks noChangeArrowheads="1"/>
        </xdr:cNvSpPr>
      </xdr:nvSpPr>
      <xdr:spPr>
        <a:xfrm>
          <a:off x="964882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80</xdr:row>
      <xdr:rowOff>0</xdr:rowOff>
    </xdr:from>
    <xdr:ext cx="285750" cy="361950"/>
    <xdr:sp fLocksText="0">
      <xdr:nvSpPr>
        <xdr:cNvPr id="25" name="Text Box 107"/>
        <xdr:cNvSpPr txBox="1">
          <a:spLocks noChangeArrowheads="1"/>
        </xdr:cNvSpPr>
      </xdr:nvSpPr>
      <xdr:spPr>
        <a:xfrm>
          <a:off x="9620250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647700</xdr:colOff>
      <xdr:row>70</xdr:row>
      <xdr:rowOff>123825</xdr:rowOff>
    </xdr:from>
    <xdr:to>
      <xdr:col>17</xdr:col>
      <xdr:colOff>161925</xdr:colOff>
      <xdr:row>70</xdr:row>
      <xdr:rowOff>123825</xdr:rowOff>
    </xdr:to>
    <xdr:sp>
      <xdr:nvSpPr>
        <xdr:cNvPr id="26" name="Line 89"/>
        <xdr:cNvSpPr>
          <a:spLocks/>
        </xdr:cNvSpPr>
      </xdr:nvSpPr>
      <xdr:spPr>
        <a:xfrm>
          <a:off x="6943725" y="222027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133350</xdr:rowOff>
    </xdr:from>
    <xdr:to>
      <xdr:col>17</xdr:col>
      <xdr:colOff>228600</xdr:colOff>
      <xdr:row>8</xdr:row>
      <xdr:rowOff>133350</xdr:rowOff>
    </xdr:to>
    <xdr:sp>
      <xdr:nvSpPr>
        <xdr:cNvPr id="27" name="Line 89"/>
        <xdr:cNvSpPr>
          <a:spLocks/>
        </xdr:cNvSpPr>
      </xdr:nvSpPr>
      <xdr:spPr>
        <a:xfrm flipV="1">
          <a:off x="7724775" y="2209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238125</xdr:rowOff>
    </xdr:from>
    <xdr:to>
      <xdr:col>17</xdr:col>
      <xdr:colOff>190500</xdr:colOff>
      <xdr:row>11</xdr:row>
      <xdr:rowOff>238125</xdr:rowOff>
    </xdr:to>
    <xdr:sp>
      <xdr:nvSpPr>
        <xdr:cNvPr id="28" name="Line 89"/>
        <xdr:cNvSpPr>
          <a:spLocks/>
        </xdr:cNvSpPr>
      </xdr:nvSpPr>
      <xdr:spPr>
        <a:xfrm flipV="1">
          <a:off x="7686675" y="35337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123825</xdr:rowOff>
    </xdr:from>
    <xdr:to>
      <xdr:col>17</xdr:col>
      <xdr:colOff>209550</xdr:colOff>
      <xdr:row>14</xdr:row>
      <xdr:rowOff>123825</xdr:rowOff>
    </xdr:to>
    <xdr:sp>
      <xdr:nvSpPr>
        <xdr:cNvPr id="29" name="Line 89"/>
        <xdr:cNvSpPr>
          <a:spLocks/>
        </xdr:cNvSpPr>
      </xdr:nvSpPr>
      <xdr:spPr>
        <a:xfrm flipV="1">
          <a:off x="7705725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80</xdr:row>
      <xdr:rowOff>0</xdr:rowOff>
    </xdr:from>
    <xdr:ext cx="285750" cy="361950"/>
    <xdr:sp fLocksText="0">
      <xdr:nvSpPr>
        <xdr:cNvPr id="30" name="Text Box 96"/>
        <xdr:cNvSpPr txBox="1">
          <a:spLocks noChangeArrowheads="1"/>
        </xdr:cNvSpPr>
      </xdr:nvSpPr>
      <xdr:spPr>
        <a:xfrm>
          <a:off x="9553575" y="24545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77</xdr:row>
      <xdr:rowOff>0</xdr:rowOff>
    </xdr:from>
    <xdr:ext cx="266700" cy="361950"/>
    <xdr:sp fLocksText="0">
      <xdr:nvSpPr>
        <xdr:cNvPr id="31" name="Text Box 14"/>
        <xdr:cNvSpPr txBox="1">
          <a:spLocks noChangeArrowheads="1"/>
        </xdr:cNvSpPr>
      </xdr:nvSpPr>
      <xdr:spPr>
        <a:xfrm>
          <a:off x="9639300" y="23831550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80</xdr:row>
      <xdr:rowOff>0</xdr:rowOff>
    </xdr:from>
    <xdr:ext cx="266700" cy="361950"/>
    <xdr:sp fLocksText="0">
      <xdr:nvSpPr>
        <xdr:cNvPr id="32" name="Text Box 14"/>
        <xdr:cNvSpPr txBox="1">
          <a:spLocks noChangeArrowheads="1"/>
        </xdr:cNvSpPr>
      </xdr:nvSpPr>
      <xdr:spPr>
        <a:xfrm>
          <a:off x="9639300" y="2454592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32</xdr:row>
      <xdr:rowOff>123825</xdr:rowOff>
    </xdr:from>
    <xdr:to>
      <xdr:col>17</xdr:col>
      <xdr:colOff>161925</xdr:colOff>
      <xdr:row>32</xdr:row>
      <xdr:rowOff>123825</xdr:rowOff>
    </xdr:to>
    <xdr:sp>
      <xdr:nvSpPr>
        <xdr:cNvPr id="33" name="Line 75"/>
        <xdr:cNvSpPr>
          <a:spLocks/>
        </xdr:cNvSpPr>
      </xdr:nvSpPr>
      <xdr:spPr>
        <a:xfrm>
          <a:off x="7696200" y="114776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190500</xdr:colOff>
      <xdr:row>32</xdr:row>
      <xdr:rowOff>19050</xdr:rowOff>
    </xdr:from>
    <xdr:ext cx="285750" cy="361950"/>
    <xdr:sp fLocksText="0">
      <xdr:nvSpPr>
        <xdr:cNvPr id="34" name="Text Box 92"/>
        <xdr:cNvSpPr txBox="1">
          <a:spLocks noChangeArrowheads="1"/>
        </xdr:cNvSpPr>
      </xdr:nvSpPr>
      <xdr:spPr>
        <a:xfrm>
          <a:off x="9582150" y="11372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77</xdr:row>
      <xdr:rowOff>0</xdr:rowOff>
    </xdr:from>
    <xdr:ext cx="285750" cy="361950"/>
    <xdr:sp fLocksText="0">
      <xdr:nvSpPr>
        <xdr:cNvPr id="35" name="Text Box 97"/>
        <xdr:cNvSpPr txBox="1">
          <a:spLocks noChangeArrowheads="1"/>
        </xdr:cNvSpPr>
      </xdr:nvSpPr>
      <xdr:spPr>
        <a:xfrm>
          <a:off x="9648825" y="238315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41</xdr:row>
      <xdr:rowOff>0</xdr:rowOff>
    </xdr:from>
    <xdr:ext cx="285750" cy="361950"/>
    <xdr:sp fLocksText="0">
      <xdr:nvSpPr>
        <xdr:cNvPr id="36" name="Text Box 93"/>
        <xdr:cNvSpPr txBox="1">
          <a:spLocks noChangeArrowheads="1"/>
        </xdr:cNvSpPr>
      </xdr:nvSpPr>
      <xdr:spPr>
        <a:xfrm>
          <a:off x="9648825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41</xdr:row>
      <xdr:rowOff>0</xdr:rowOff>
    </xdr:from>
    <xdr:ext cx="285750" cy="361950"/>
    <xdr:sp fLocksText="0">
      <xdr:nvSpPr>
        <xdr:cNvPr id="37" name="Text Box 94"/>
        <xdr:cNvSpPr txBox="1">
          <a:spLocks noChangeArrowheads="1"/>
        </xdr:cNvSpPr>
      </xdr:nvSpPr>
      <xdr:spPr>
        <a:xfrm>
          <a:off x="9648825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41</xdr:row>
      <xdr:rowOff>0</xdr:rowOff>
    </xdr:from>
    <xdr:ext cx="285750" cy="361950"/>
    <xdr:sp fLocksText="0">
      <xdr:nvSpPr>
        <xdr:cNvPr id="38" name="Text Box 95"/>
        <xdr:cNvSpPr txBox="1">
          <a:spLocks noChangeArrowheads="1"/>
        </xdr:cNvSpPr>
      </xdr:nvSpPr>
      <xdr:spPr>
        <a:xfrm>
          <a:off x="9496425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41</xdr:row>
      <xdr:rowOff>0</xdr:rowOff>
    </xdr:from>
    <xdr:ext cx="285750" cy="361950"/>
    <xdr:sp fLocksText="0">
      <xdr:nvSpPr>
        <xdr:cNvPr id="39" name="Text Box 96"/>
        <xdr:cNvSpPr txBox="1">
          <a:spLocks noChangeArrowheads="1"/>
        </xdr:cNvSpPr>
      </xdr:nvSpPr>
      <xdr:spPr>
        <a:xfrm>
          <a:off x="9553575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41</xdr:row>
      <xdr:rowOff>0</xdr:rowOff>
    </xdr:from>
    <xdr:ext cx="285750" cy="361950"/>
    <xdr:sp fLocksText="0">
      <xdr:nvSpPr>
        <xdr:cNvPr id="40" name="Text Box 102"/>
        <xdr:cNvSpPr txBox="1">
          <a:spLocks noChangeArrowheads="1"/>
        </xdr:cNvSpPr>
      </xdr:nvSpPr>
      <xdr:spPr>
        <a:xfrm>
          <a:off x="9648825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41</xdr:row>
      <xdr:rowOff>0</xdr:rowOff>
    </xdr:from>
    <xdr:ext cx="285750" cy="361950"/>
    <xdr:sp fLocksText="0">
      <xdr:nvSpPr>
        <xdr:cNvPr id="41" name="Text Box 107"/>
        <xdr:cNvSpPr txBox="1">
          <a:spLocks noChangeArrowheads="1"/>
        </xdr:cNvSpPr>
      </xdr:nvSpPr>
      <xdr:spPr>
        <a:xfrm>
          <a:off x="9620250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41</xdr:row>
      <xdr:rowOff>0</xdr:rowOff>
    </xdr:from>
    <xdr:ext cx="285750" cy="361950"/>
    <xdr:sp fLocksText="0">
      <xdr:nvSpPr>
        <xdr:cNvPr id="42" name="Text Box 108"/>
        <xdr:cNvSpPr txBox="1">
          <a:spLocks noChangeArrowheads="1"/>
        </xdr:cNvSpPr>
      </xdr:nvSpPr>
      <xdr:spPr>
        <a:xfrm>
          <a:off x="9648825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41</xdr:row>
      <xdr:rowOff>0</xdr:rowOff>
    </xdr:from>
    <xdr:ext cx="285750" cy="361950"/>
    <xdr:sp fLocksText="0">
      <xdr:nvSpPr>
        <xdr:cNvPr id="43" name="Text Box 107"/>
        <xdr:cNvSpPr txBox="1">
          <a:spLocks noChangeArrowheads="1"/>
        </xdr:cNvSpPr>
      </xdr:nvSpPr>
      <xdr:spPr>
        <a:xfrm>
          <a:off x="9620250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41</xdr:row>
      <xdr:rowOff>161925</xdr:rowOff>
    </xdr:from>
    <xdr:to>
      <xdr:col>17</xdr:col>
      <xdr:colOff>228600</xdr:colOff>
      <xdr:row>41</xdr:row>
      <xdr:rowOff>161925</xdr:rowOff>
    </xdr:to>
    <xdr:sp>
      <xdr:nvSpPr>
        <xdr:cNvPr id="44" name="Line 75"/>
        <xdr:cNvSpPr>
          <a:spLocks/>
        </xdr:cNvSpPr>
      </xdr:nvSpPr>
      <xdr:spPr>
        <a:xfrm flipV="1">
          <a:off x="7696200" y="143351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41</xdr:row>
      <xdr:rowOff>0</xdr:rowOff>
    </xdr:from>
    <xdr:ext cx="285750" cy="361950"/>
    <xdr:sp fLocksText="0">
      <xdr:nvSpPr>
        <xdr:cNvPr id="45" name="Text Box 92"/>
        <xdr:cNvSpPr txBox="1">
          <a:spLocks noChangeArrowheads="1"/>
        </xdr:cNvSpPr>
      </xdr:nvSpPr>
      <xdr:spPr>
        <a:xfrm>
          <a:off x="9620250" y="14173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45</xdr:row>
      <xdr:rowOff>161925</xdr:rowOff>
    </xdr:from>
    <xdr:to>
      <xdr:col>18</xdr:col>
      <xdr:colOff>28575</xdr:colOff>
      <xdr:row>45</xdr:row>
      <xdr:rowOff>161925</xdr:rowOff>
    </xdr:to>
    <xdr:sp>
      <xdr:nvSpPr>
        <xdr:cNvPr id="46" name="Line 75"/>
        <xdr:cNvSpPr>
          <a:spLocks/>
        </xdr:cNvSpPr>
      </xdr:nvSpPr>
      <xdr:spPr>
        <a:xfrm>
          <a:off x="7696200" y="153257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45</xdr:row>
      <xdr:rowOff>0</xdr:rowOff>
    </xdr:from>
    <xdr:ext cx="285750" cy="361950"/>
    <xdr:sp fLocksText="0">
      <xdr:nvSpPr>
        <xdr:cNvPr id="47" name="Text Box 92"/>
        <xdr:cNvSpPr txBox="1">
          <a:spLocks noChangeArrowheads="1"/>
        </xdr:cNvSpPr>
      </xdr:nvSpPr>
      <xdr:spPr>
        <a:xfrm>
          <a:off x="9620250" y="15163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49</xdr:row>
      <xdr:rowOff>0</xdr:rowOff>
    </xdr:from>
    <xdr:ext cx="285750" cy="361950"/>
    <xdr:sp fLocksText="0">
      <xdr:nvSpPr>
        <xdr:cNvPr id="48" name="Text Box 92"/>
        <xdr:cNvSpPr txBox="1">
          <a:spLocks noChangeArrowheads="1"/>
        </xdr:cNvSpPr>
      </xdr:nvSpPr>
      <xdr:spPr>
        <a:xfrm>
          <a:off x="9620250" y="16411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26</xdr:row>
      <xdr:rowOff>133350</xdr:rowOff>
    </xdr:from>
    <xdr:to>
      <xdr:col>18</xdr:col>
      <xdr:colOff>9525</xdr:colOff>
      <xdr:row>26</xdr:row>
      <xdr:rowOff>133350</xdr:rowOff>
    </xdr:to>
    <xdr:sp>
      <xdr:nvSpPr>
        <xdr:cNvPr id="49" name="Line 59"/>
        <xdr:cNvSpPr>
          <a:spLocks/>
        </xdr:cNvSpPr>
      </xdr:nvSpPr>
      <xdr:spPr>
        <a:xfrm flipV="1">
          <a:off x="7705725" y="90392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65</xdr:row>
      <xdr:rowOff>123825</xdr:rowOff>
    </xdr:from>
    <xdr:to>
      <xdr:col>17</xdr:col>
      <xdr:colOff>161925</xdr:colOff>
      <xdr:row>65</xdr:row>
      <xdr:rowOff>123825</xdr:rowOff>
    </xdr:to>
    <xdr:sp>
      <xdr:nvSpPr>
        <xdr:cNvPr id="50" name="Line 89"/>
        <xdr:cNvSpPr>
          <a:spLocks/>
        </xdr:cNvSpPr>
      </xdr:nvSpPr>
      <xdr:spPr>
        <a:xfrm>
          <a:off x="7686675" y="21012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73</xdr:row>
      <xdr:rowOff>180975</xdr:rowOff>
    </xdr:from>
    <xdr:to>
      <xdr:col>17</xdr:col>
      <xdr:colOff>200025</xdr:colOff>
      <xdr:row>73</xdr:row>
      <xdr:rowOff>180975</xdr:rowOff>
    </xdr:to>
    <xdr:sp>
      <xdr:nvSpPr>
        <xdr:cNvPr id="51" name="Line 89"/>
        <xdr:cNvSpPr>
          <a:spLocks/>
        </xdr:cNvSpPr>
      </xdr:nvSpPr>
      <xdr:spPr>
        <a:xfrm>
          <a:off x="6981825" y="229743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9</xdr:row>
      <xdr:rowOff>0</xdr:rowOff>
    </xdr:from>
    <xdr:ext cx="26670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8677275" y="231457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5</xdr:row>
      <xdr:rowOff>142875</xdr:rowOff>
    </xdr:from>
    <xdr:to>
      <xdr:col>17</xdr:col>
      <xdr:colOff>171450</xdr:colOff>
      <xdr:row>5</xdr:row>
      <xdr:rowOff>152400</xdr:rowOff>
    </xdr:to>
    <xdr:sp>
      <xdr:nvSpPr>
        <xdr:cNvPr id="2" name="Line 89"/>
        <xdr:cNvSpPr>
          <a:spLocks/>
        </xdr:cNvSpPr>
      </xdr:nvSpPr>
      <xdr:spPr>
        <a:xfrm flipV="1">
          <a:off x="6105525" y="1428750"/>
          <a:ext cx="2733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36</xdr:row>
      <xdr:rowOff>171450</xdr:rowOff>
    </xdr:from>
    <xdr:to>
      <xdr:col>16</xdr:col>
      <xdr:colOff>247650</xdr:colOff>
      <xdr:row>36</xdr:row>
      <xdr:rowOff>171450</xdr:rowOff>
    </xdr:to>
    <xdr:sp>
      <xdr:nvSpPr>
        <xdr:cNvPr id="1" name="Line 19"/>
        <xdr:cNvSpPr>
          <a:spLocks/>
        </xdr:cNvSpPr>
      </xdr:nvSpPr>
      <xdr:spPr>
        <a:xfrm flipV="1">
          <a:off x="7572375" y="94107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140</xdr:row>
      <xdr:rowOff>190500</xdr:rowOff>
    </xdr:from>
    <xdr:to>
      <xdr:col>17</xdr:col>
      <xdr:colOff>19050</xdr:colOff>
      <xdr:row>140</xdr:row>
      <xdr:rowOff>200025</xdr:rowOff>
    </xdr:to>
    <xdr:sp>
      <xdr:nvSpPr>
        <xdr:cNvPr id="2" name="Line 37"/>
        <xdr:cNvSpPr>
          <a:spLocks/>
        </xdr:cNvSpPr>
      </xdr:nvSpPr>
      <xdr:spPr>
        <a:xfrm>
          <a:off x="9305925" y="358902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106</xdr:row>
      <xdr:rowOff>0</xdr:rowOff>
    </xdr:from>
    <xdr:ext cx="285750" cy="381000"/>
    <xdr:sp fLocksText="0">
      <xdr:nvSpPr>
        <xdr:cNvPr id="3" name="Text Box 64"/>
        <xdr:cNvSpPr txBox="1">
          <a:spLocks noChangeArrowheads="1"/>
        </xdr:cNvSpPr>
      </xdr:nvSpPr>
      <xdr:spPr>
        <a:xfrm>
          <a:off x="9267825" y="2701290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171</xdr:row>
      <xdr:rowOff>0</xdr:rowOff>
    </xdr:from>
    <xdr:ext cx="285750" cy="381000"/>
    <xdr:sp fLocksText="0">
      <xdr:nvSpPr>
        <xdr:cNvPr id="4" name="Text Box 68"/>
        <xdr:cNvSpPr txBox="1">
          <a:spLocks noChangeArrowheads="1"/>
        </xdr:cNvSpPr>
      </xdr:nvSpPr>
      <xdr:spPr>
        <a:xfrm>
          <a:off x="9267825" y="435387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742950</xdr:colOff>
      <xdr:row>148</xdr:row>
      <xdr:rowOff>142875</xdr:rowOff>
    </xdr:from>
    <xdr:to>
      <xdr:col>8</xdr:col>
      <xdr:colOff>247650</xdr:colOff>
      <xdr:row>148</xdr:row>
      <xdr:rowOff>152400</xdr:rowOff>
    </xdr:to>
    <xdr:sp>
      <xdr:nvSpPr>
        <xdr:cNvPr id="5" name="Line 33"/>
        <xdr:cNvSpPr>
          <a:spLocks/>
        </xdr:cNvSpPr>
      </xdr:nvSpPr>
      <xdr:spPr>
        <a:xfrm flipV="1">
          <a:off x="6772275" y="3789997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39</xdr:row>
      <xdr:rowOff>171450</xdr:rowOff>
    </xdr:from>
    <xdr:to>
      <xdr:col>16</xdr:col>
      <xdr:colOff>228600</xdr:colOff>
      <xdr:row>39</xdr:row>
      <xdr:rowOff>171450</xdr:rowOff>
    </xdr:to>
    <xdr:sp>
      <xdr:nvSpPr>
        <xdr:cNvPr id="6" name="Line 20"/>
        <xdr:cNvSpPr>
          <a:spLocks/>
        </xdr:cNvSpPr>
      </xdr:nvSpPr>
      <xdr:spPr>
        <a:xfrm flipV="1">
          <a:off x="7781925" y="101822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143</xdr:row>
      <xdr:rowOff>190500</xdr:rowOff>
    </xdr:from>
    <xdr:to>
      <xdr:col>13</xdr:col>
      <xdr:colOff>19050</xdr:colOff>
      <xdr:row>143</xdr:row>
      <xdr:rowOff>200025</xdr:rowOff>
    </xdr:to>
    <xdr:sp>
      <xdr:nvSpPr>
        <xdr:cNvPr id="7" name="Line 30"/>
        <xdr:cNvSpPr>
          <a:spLocks/>
        </xdr:cNvSpPr>
      </xdr:nvSpPr>
      <xdr:spPr>
        <a:xfrm>
          <a:off x="8296275" y="366617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137</xdr:row>
      <xdr:rowOff>161925</xdr:rowOff>
    </xdr:from>
    <xdr:to>
      <xdr:col>12</xdr:col>
      <xdr:colOff>247650</xdr:colOff>
      <xdr:row>137</xdr:row>
      <xdr:rowOff>161925</xdr:rowOff>
    </xdr:to>
    <xdr:sp>
      <xdr:nvSpPr>
        <xdr:cNvPr id="8" name="Line 37"/>
        <xdr:cNvSpPr>
          <a:spLocks/>
        </xdr:cNvSpPr>
      </xdr:nvSpPr>
      <xdr:spPr>
        <a:xfrm>
          <a:off x="7600950" y="35147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161925</xdr:rowOff>
    </xdr:from>
    <xdr:to>
      <xdr:col>13</xdr:col>
      <xdr:colOff>9525</xdr:colOff>
      <xdr:row>9</xdr:row>
      <xdr:rowOff>171450</xdr:rowOff>
    </xdr:to>
    <xdr:sp>
      <xdr:nvSpPr>
        <xdr:cNvPr id="9" name="Line 55"/>
        <xdr:cNvSpPr>
          <a:spLocks/>
        </xdr:cNvSpPr>
      </xdr:nvSpPr>
      <xdr:spPr>
        <a:xfrm>
          <a:off x="8324850" y="2476500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145</xdr:row>
      <xdr:rowOff>152400</xdr:rowOff>
    </xdr:from>
    <xdr:to>
      <xdr:col>17</xdr:col>
      <xdr:colOff>247650</xdr:colOff>
      <xdr:row>145</xdr:row>
      <xdr:rowOff>171450</xdr:rowOff>
    </xdr:to>
    <xdr:sp>
      <xdr:nvSpPr>
        <xdr:cNvPr id="10" name="Line 37"/>
        <xdr:cNvSpPr>
          <a:spLocks/>
        </xdr:cNvSpPr>
      </xdr:nvSpPr>
      <xdr:spPr>
        <a:xfrm flipV="1">
          <a:off x="7524750" y="37137975"/>
          <a:ext cx="2314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123825</xdr:rowOff>
    </xdr:from>
    <xdr:to>
      <xdr:col>17</xdr:col>
      <xdr:colOff>247650</xdr:colOff>
      <xdr:row>6</xdr:row>
      <xdr:rowOff>133350</xdr:rowOff>
    </xdr:to>
    <xdr:sp>
      <xdr:nvSpPr>
        <xdr:cNvPr id="11" name="Line 30"/>
        <xdr:cNvSpPr>
          <a:spLocks/>
        </xdr:cNvSpPr>
      </xdr:nvSpPr>
      <xdr:spPr>
        <a:xfrm>
          <a:off x="6848475" y="1666875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171450</xdr:rowOff>
    </xdr:from>
    <xdr:to>
      <xdr:col>15</xdr:col>
      <xdr:colOff>142875</xdr:colOff>
      <xdr:row>42</xdr:row>
      <xdr:rowOff>171450</xdr:rowOff>
    </xdr:to>
    <xdr:sp>
      <xdr:nvSpPr>
        <xdr:cNvPr id="12" name="Line 20"/>
        <xdr:cNvSpPr>
          <a:spLocks/>
        </xdr:cNvSpPr>
      </xdr:nvSpPr>
      <xdr:spPr>
        <a:xfrm>
          <a:off x="7715250" y="109537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161925</xdr:rowOff>
    </xdr:from>
    <xdr:to>
      <xdr:col>17</xdr:col>
      <xdr:colOff>28575</xdr:colOff>
      <xdr:row>33</xdr:row>
      <xdr:rowOff>161925</xdr:rowOff>
    </xdr:to>
    <xdr:sp>
      <xdr:nvSpPr>
        <xdr:cNvPr id="13" name="Line 20"/>
        <xdr:cNvSpPr>
          <a:spLocks/>
        </xdr:cNvSpPr>
      </xdr:nvSpPr>
      <xdr:spPr>
        <a:xfrm flipV="1">
          <a:off x="7543800" y="8629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176</xdr:row>
      <xdr:rowOff>180975</xdr:rowOff>
    </xdr:from>
    <xdr:to>
      <xdr:col>17</xdr:col>
      <xdr:colOff>247650</xdr:colOff>
      <xdr:row>176</xdr:row>
      <xdr:rowOff>180975</xdr:rowOff>
    </xdr:to>
    <xdr:sp>
      <xdr:nvSpPr>
        <xdr:cNvPr id="14" name="Line 22"/>
        <xdr:cNvSpPr>
          <a:spLocks/>
        </xdr:cNvSpPr>
      </xdr:nvSpPr>
      <xdr:spPr>
        <a:xfrm>
          <a:off x="6848475" y="45005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177</xdr:row>
      <xdr:rowOff>180975</xdr:rowOff>
    </xdr:from>
    <xdr:to>
      <xdr:col>17</xdr:col>
      <xdr:colOff>247650</xdr:colOff>
      <xdr:row>177</xdr:row>
      <xdr:rowOff>180975</xdr:rowOff>
    </xdr:to>
    <xdr:sp>
      <xdr:nvSpPr>
        <xdr:cNvPr id="15" name="Line 22"/>
        <xdr:cNvSpPr>
          <a:spLocks/>
        </xdr:cNvSpPr>
      </xdr:nvSpPr>
      <xdr:spPr>
        <a:xfrm>
          <a:off x="6848475" y="453009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111</xdr:row>
      <xdr:rowOff>238125</xdr:rowOff>
    </xdr:from>
    <xdr:to>
      <xdr:col>18</xdr:col>
      <xdr:colOff>0</xdr:colOff>
      <xdr:row>111</xdr:row>
      <xdr:rowOff>238125</xdr:rowOff>
    </xdr:to>
    <xdr:sp>
      <xdr:nvSpPr>
        <xdr:cNvPr id="16" name="Line 26"/>
        <xdr:cNvSpPr>
          <a:spLocks/>
        </xdr:cNvSpPr>
      </xdr:nvSpPr>
      <xdr:spPr>
        <a:xfrm>
          <a:off x="6867525" y="285369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161925</xdr:rowOff>
    </xdr:from>
    <xdr:to>
      <xdr:col>9</xdr:col>
      <xdr:colOff>0</xdr:colOff>
      <xdr:row>13</xdr:row>
      <xdr:rowOff>161925</xdr:rowOff>
    </xdr:to>
    <xdr:sp>
      <xdr:nvSpPr>
        <xdr:cNvPr id="17" name="Line 29"/>
        <xdr:cNvSpPr>
          <a:spLocks/>
        </xdr:cNvSpPr>
      </xdr:nvSpPr>
      <xdr:spPr>
        <a:xfrm>
          <a:off x="7305675" y="3505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</xdr:row>
      <xdr:rowOff>133350</xdr:rowOff>
    </xdr:from>
    <xdr:to>
      <xdr:col>8</xdr:col>
      <xdr:colOff>0</xdr:colOff>
      <xdr:row>48</xdr:row>
      <xdr:rowOff>133350</xdr:rowOff>
    </xdr:to>
    <xdr:sp>
      <xdr:nvSpPr>
        <xdr:cNvPr id="18" name="Line 29"/>
        <xdr:cNvSpPr>
          <a:spLocks/>
        </xdr:cNvSpPr>
      </xdr:nvSpPr>
      <xdr:spPr>
        <a:xfrm>
          <a:off x="7048500" y="12458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76</xdr:row>
      <xdr:rowOff>0</xdr:rowOff>
    </xdr:from>
    <xdr:ext cx="304800" cy="314325"/>
    <xdr:sp fLocksText="0">
      <xdr:nvSpPr>
        <xdr:cNvPr id="19" name="Text Box 14"/>
        <xdr:cNvSpPr txBox="1">
          <a:spLocks noChangeArrowheads="1"/>
        </xdr:cNvSpPr>
      </xdr:nvSpPr>
      <xdr:spPr>
        <a:xfrm>
          <a:off x="9601200" y="193738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31</xdr:row>
      <xdr:rowOff>161925</xdr:rowOff>
    </xdr:from>
    <xdr:to>
      <xdr:col>17</xdr:col>
      <xdr:colOff>28575</xdr:colOff>
      <xdr:row>31</xdr:row>
      <xdr:rowOff>171450</xdr:rowOff>
    </xdr:to>
    <xdr:sp>
      <xdr:nvSpPr>
        <xdr:cNvPr id="20" name="Line 20"/>
        <xdr:cNvSpPr>
          <a:spLocks/>
        </xdr:cNvSpPr>
      </xdr:nvSpPr>
      <xdr:spPr>
        <a:xfrm flipV="1">
          <a:off x="7800975" y="8115300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180</xdr:row>
      <xdr:rowOff>0</xdr:rowOff>
    </xdr:from>
    <xdr:ext cx="304800" cy="295275"/>
    <xdr:sp fLocksText="0">
      <xdr:nvSpPr>
        <xdr:cNvPr id="21" name="Text Box 14"/>
        <xdr:cNvSpPr txBox="1">
          <a:spLocks noChangeArrowheads="1"/>
        </xdr:cNvSpPr>
      </xdr:nvSpPr>
      <xdr:spPr>
        <a:xfrm>
          <a:off x="9601200" y="46034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44</xdr:row>
      <xdr:rowOff>228600</xdr:rowOff>
    </xdr:from>
    <xdr:to>
      <xdr:col>17</xdr:col>
      <xdr:colOff>257175</xdr:colOff>
      <xdr:row>44</xdr:row>
      <xdr:rowOff>238125</xdr:rowOff>
    </xdr:to>
    <xdr:sp>
      <xdr:nvSpPr>
        <xdr:cNvPr id="22" name="Line 23"/>
        <xdr:cNvSpPr>
          <a:spLocks/>
        </xdr:cNvSpPr>
      </xdr:nvSpPr>
      <xdr:spPr>
        <a:xfrm>
          <a:off x="7543800" y="1152525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46</xdr:row>
      <xdr:rowOff>228600</xdr:rowOff>
    </xdr:from>
    <xdr:to>
      <xdr:col>18</xdr:col>
      <xdr:colOff>0</xdr:colOff>
      <xdr:row>46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7553325" y="1203960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152</xdr:row>
      <xdr:rowOff>238125</xdr:rowOff>
    </xdr:from>
    <xdr:to>
      <xdr:col>14</xdr:col>
      <xdr:colOff>95250</xdr:colOff>
      <xdr:row>152</xdr:row>
      <xdr:rowOff>238125</xdr:rowOff>
    </xdr:to>
    <xdr:sp>
      <xdr:nvSpPr>
        <xdr:cNvPr id="24" name="Line 23"/>
        <xdr:cNvSpPr>
          <a:spLocks/>
        </xdr:cNvSpPr>
      </xdr:nvSpPr>
      <xdr:spPr>
        <a:xfrm>
          <a:off x="8277225" y="39023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49</xdr:row>
      <xdr:rowOff>171450</xdr:rowOff>
    </xdr:from>
    <xdr:to>
      <xdr:col>17</xdr:col>
      <xdr:colOff>247650</xdr:colOff>
      <xdr:row>49</xdr:row>
      <xdr:rowOff>180975</xdr:rowOff>
    </xdr:to>
    <xdr:sp>
      <xdr:nvSpPr>
        <xdr:cNvPr id="25" name="Line 30"/>
        <xdr:cNvSpPr>
          <a:spLocks/>
        </xdr:cNvSpPr>
      </xdr:nvSpPr>
      <xdr:spPr>
        <a:xfrm flipV="1">
          <a:off x="7381875" y="1275397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65</xdr:row>
      <xdr:rowOff>161925</xdr:rowOff>
    </xdr:from>
    <xdr:to>
      <xdr:col>17</xdr:col>
      <xdr:colOff>114300</xdr:colOff>
      <xdr:row>65</xdr:row>
      <xdr:rowOff>161925</xdr:rowOff>
    </xdr:to>
    <xdr:sp>
      <xdr:nvSpPr>
        <xdr:cNvPr id="26" name="Line 61"/>
        <xdr:cNvSpPr>
          <a:spLocks/>
        </xdr:cNvSpPr>
      </xdr:nvSpPr>
      <xdr:spPr>
        <a:xfrm>
          <a:off x="6962775" y="167068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68</xdr:row>
      <xdr:rowOff>161925</xdr:rowOff>
    </xdr:from>
    <xdr:to>
      <xdr:col>17</xdr:col>
      <xdr:colOff>114300</xdr:colOff>
      <xdr:row>68</xdr:row>
      <xdr:rowOff>161925</xdr:rowOff>
    </xdr:to>
    <xdr:sp>
      <xdr:nvSpPr>
        <xdr:cNvPr id="27" name="Line 61"/>
        <xdr:cNvSpPr>
          <a:spLocks/>
        </xdr:cNvSpPr>
      </xdr:nvSpPr>
      <xdr:spPr>
        <a:xfrm>
          <a:off x="6962775" y="174783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70</xdr:row>
      <xdr:rowOff>161925</xdr:rowOff>
    </xdr:from>
    <xdr:to>
      <xdr:col>17</xdr:col>
      <xdr:colOff>114300</xdr:colOff>
      <xdr:row>70</xdr:row>
      <xdr:rowOff>161925</xdr:rowOff>
    </xdr:to>
    <xdr:sp>
      <xdr:nvSpPr>
        <xdr:cNvPr id="28" name="Line 61"/>
        <xdr:cNvSpPr>
          <a:spLocks/>
        </xdr:cNvSpPr>
      </xdr:nvSpPr>
      <xdr:spPr>
        <a:xfrm>
          <a:off x="6962775" y="179927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178</xdr:row>
      <xdr:rowOff>180975</xdr:rowOff>
    </xdr:from>
    <xdr:to>
      <xdr:col>17</xdr:col>
      <xdr:colOff>247650</xdr:colOff>
      <xdr:row>178</xdr:row>
      <xdr:rowOff>180975</xdr:rowOff>
    </xdr:to>
    <xdr:sp>
      <xdr:nvSpPr>
        <xdr:cNvPr id="29" name="Line 22"/>
        <xdr:cNvSpPr>
          <a:spLocks/>
        </xdr:cNvSpPr>
      </xdr:nvSpPr>
      <xdr:spPr>
        <a:xfrm>
          <a:off x="6848475" y="456057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179</xdr:row>
      <xdr:rowOff>180975</xdr:rowOff>
    </xdr:from>
    <xdr:to>
      <xdr:col>17</xdr:col>
      <xdr:colOff>247650</xdr:colOff>
      <xdr:row>179</xdr:row>
      <xdr:rowOff>180975</xdr:rowOff>
    </xdr:to>
    <xdr:sp>
      <xdr:nvSpPr>
        <xdr:cNvPr id="30" name="Line 22"/>
        <xdr:cNvSpPr>
          <a:spLocks/>
        </xdr:cNvSpPr>
      </xdr:nvSpPr>
      <xdr:spPr>
        <a:xfrm>
          <a:off x="6848475" y="459105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15</xdr:row>
      <xdr:rowOff>0</xdr:rowOff>
    </xdr:from>
    <xdr:ext cx="304800" cy="295275"/>
    <xdr:sp fLocksText="0">
      <xdr:nvSpPr>
        <xdr:cNvPr id="31" name="Text Box 14"/>
        <xdr:cNvSpPr txBox="1">
          <a:spLocks noChangeArrowheads="1"/>
        </xdr:cNvSpPr>
      </xdr:nvSpPr>
      <xdr:spPr>
        <a:xfrm>
          <a:off x="9601200" y="38576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57</xdr:row>
      <xdr:rowOff>180975</xdr:rowOff>
    </xdr:from>
    <xdr:to>
      <xdr:col>17</xdr:col>
      <xdr:colOff>200025</xdr:colOff>
      <xdr:row>57</xdr:row>
      <xdr:rowOff>180975</xdr:rowOff>
    </xdr:to>
    <xdr:sp>
      <xdr:nvSpPr>
        <xdr:cNvPr id="32" name="Line 4"/>
        <xdr:cNvSpPr>
          <a:spLocks/>
        </xdr:cNvSpPr>
      </xdr:nvSpPr>
      <xdr:spPr>
        <a:xfrm>
          <a:off x="6858000" y="148209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247650</xdr:colOff>
      <xdr:row>65</xdr:row>
      <xdr:rowOff>0</xdr:rowOff>
    </xdr:from>
    <xdr:ext cx="266700" cy="381000"/>
    <xdr:sp fLocksText="0">
      <xdr:nvSpPr>
        <xdr:cNvPr id="33" name="Text Box 13"/>
        <xdr:cNvSpPr txBox="1">
          <a:spLocks noChangeArrowheads="1"/>
        </xdr:cNvSpPr>
      </xdr:nvSpPr>
      <xdr:spPr>
        <a:xfrm>
          <a:off x="9591675" y="1654492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57</xdr:row>
      <xdr:rowOff>180975</xdr:rowOff>
    </xdr:from>
    <xdr:to>
      <xdr:col>17</xdr:col>
      <xdr:colOff>200025</xdr:colOff>
      <xdr:row>57</xdr:row>
      <xdr:rowOff>180975</xdr:rowOff>
    </xdr:to>
    <xdr:sp>
      <xdr:nvSpPr>
        <xdr:cNvPr id="34" name="Line 4"/>
        <xdr:cNvSpPr>
          <a:spLocks/>
        </xdr:cNvSpPr>
      </xdr:nvSpPr>
      <xdr:spPr>
        <a:xfrm>
          <a:off x="6858000" y="148209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62</xdr:row>
      <xdr:rowOff>190500</xdr:rowOff>
    </xdr:from>
    <xdr:to>
      <xdr:col>17</xdr:col>
      <xdr:colOff>209550</xdr:colOff>
      <xdr:row>62</xdr:row>
      <xdr:rowOff>190500</xdr:rowOff>
    </xdr:to>
    <xdr:sp>
      <xdr:nvSpPr>
        <xdr:cNvPr id="35" name="Line 5"/>
        <xdr:cNvSpPr>
          <a:spLocks/>
        </xdr:cNvSpPr>
      </xdr:nvSpPr>
      <xdr:spPr>
        <a:xfrm>
          <a:off x="6858000" y="160210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158</xdr:row>
      <xdr:rowOff>0</xdr:rowOff>
    </xdr:from>
    <xdr:ext cx="285750" cy="400050"/>
    <xdr:sp fLocksText="0">
      <xdr:nvSpPr>
        <xdr:cNvPr id="36" name="Text Box 68"/>
        <xdr:cNvSpPr txBox="1">
          <a:spLocks noChangeArrowheads="1"/>
        </xdr:cNvSpPr>
      </xdr:nvSpPr>
      <xdr:spPr>
        <a:xfrm>
          <a:off x="9267825" y="40328850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168</xdr:row>
      <xdr:rowOff>0</xdr:rowOff>
    </xdr:from>
    <xdr:ext cx="304800" cy="295275"/>
    <xdr:sp fLocksText="0">
      <xdr:nvSpPr>
        <xdr:cNvPr id="37" name="Text Box 14"/>
        <xdr:cNvSpPr txBox="1">
          <a:spLocks noChangeArrowheads="1"/>
        </xdr:cNvSpPr>
      </xdr:nvSpPr>
      <xdr:spPr>
        <a:xfrm>
          <a:off x="9601200" y="42805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161925</xdr:colOff>
      <xdr:row>73</xdr:row>
      <xdr:rowOff>161925</xdr:rowOff>
    </xdr:from>
    <xdr:to>
      <xdr:col>17</xdr:col>
      <xdr:colOff>114300</xdr:colOff>
      <xdr:row>73</xdr:row>
      <xdr:rowOff>161925</xdr:rowOff>
    </xdr:to>
    <xdr:sp>
      <xdr:nvSpPr>
        <xdr:cNvPr id="38" name="Line 61"/>
        <xdr:cNvSpPr>
          <a:spLocks/>
        </xdr:cNvSpPr>
      </xdr:nvSpPr>
      <xdr:spPr>
        <a:xfrm>
          <a:off x="6962775" y="187642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165</xdr:row>
      <xdr:rowOff>152400</xdr:rowOff>
    </xdr:from>
    <xdr:to>
      <xdr:col>13</xdr:col>
      <xdr:colOff>247650</xdr:colOff>
      <xdr:row>165</xdr:row>
      <xdr:rowOff>152400</xdr:rowOff>
    </xdr:to>
    <xdr:sp>
      <xdr:nvSpPr>
        <xdr:cNvPr id="39" name="Line 11"/>
        <xdr:cNvSpPr>
          <a:spLocks/>
        </xdr:cNvSpPr>
      </xdr:nvSpPr>
      <xdr:spPr>
        <a:xfrm>
          <a:off x="8020050" y="42243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152400</xdr:rowOff>
    </xdr:from>
    <xdr:to>
      <xdr:col>17</xdr:col>
      <xdr:colOff>257175</xdr:colOff>
      <xdr:row>87</xdr:row>
      <xdr:rowOff>152400</xdr:rowOff>
    </xdr:to>
    <xdr:sp>
      <xdr:nvSpPr>
        <xdr:cNvPr id="40" name="Line 23"/>
        <xdr:cNvSpPr>
          <a:spLocks/>
        </xdr:cNvSpPr>
      </xdr:nvSpPr>
      <xdr:spPr>
        <a:xfrm flipV="1">
          <a:off x="7829550" y="222789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85</xdr:row>
      <xdr:rowOff>152400</xdr:rowOff>
    </xdr:from>
    <xdr:to>
      <xdr:col>17</xdr:col>
      <xdr:colOff>190500</xdr:colOff>
      <xdr:row>85</xdr:row>
      <xdr:rowOff>152400</xdr:rowOff>
    </xdr:to>
    <xdr:sp>
      <xdr:nvSpPr>
        <xdr:cNvPr id="41" name="Line 23"/>
        <xdr:cNvSpPr>
          <a:spLocks/>
        </xdr:cNvSpPr>
      </xdr:nvSpPr>
      <xdr:spPr>
        <a:xfrm flipV="1">
          <a:off x="7248525" y="2176462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163</xdr:row>
      <xdr:rowOff>161925</xdr:rowOff>
    </xdr:from>
    <xdr:to>
      <xdr:col>16</xdr:col>
      <xdr:colOff>247650</xdr:colOff>
      <xdr:row>163</xdr:row>
      <xdr:rowOff>161925</xdr:rowOff>
    </xdr:to>
    <xdr:sp>
      <xdr:nvSpPr>
        <xdr:cNvPr id="42" name="Line 10"/>
        <xdr:cNvSpPr>
          <a:spLocks/>
        </xdr:cNvSpPr>
      </xdr:nvSpPr>
      <xdr:spPr>
        <a:xfrm>
          <a:off x="7353300" y="417766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59</xdr:row>
      <xdr:rowOff>180975</xdr:rowOff>
    </xdr:from>
    <xdr:to>
      <xdr:col>17</xdr:col>
      <xdr:colOff>200025</xdr:colOff>
      <xdr:row>59</xdr:row>
      <xdr:rowOff>180975</xdr:rowOff>
    </xdr:to>
    <xdr:sp>
      <xdr:nvSpPr>
        <xdr:cNvPr id="43" name="Line 4"/>
        <xdr:cNvSpPr>
          <a:spLocks/>
        </xdr:cNvSpPr>
      </xdr:nvSpPr>
      <xdr:spPr>
        <a:xfrm>
          <a:off x="6858000" y="15297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59</xdr:row>
      <xdr:rowOff>180975</xdr:rowOff>
    </xdr:from>
    <xdr:to>
      <xdr:col>17</xdr:col>
      <xdr:colOff>200025</xdr:colOff>
      <xdr:row>59</xdr:row>
      <xdr:rowOff>180975</xdr:rowOff>
    </xdr:to>
    <xdr:sp>
      <xdr:nvSpPr>
        <xdr:cNvPr id="44" name="Line 4"/>
        <xdr:cNvSpPr>
          <a:spLocks/>
        </xdr:cNvSpPr>
      </xdr:nvSpPr>
      <xdr:spPr>
        <a:xfrm>
          <a:off x="6858000" y="15297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47</xdr:row>
      <xdr:rowOff>114300</xdr:rowOff>
    </xdr:from>
    <xdr:to>
      <xdr:col>26</xdr:col>
      <xdr:colOff>485775</xdr:colOff>
      <xdr:row>47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1696700" y="10648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25</xdr:row>
      <xdr:rowOff>9525</xdr:rowOff>
    </xdr:from>
    <xdr:ext cx="285750" cy="247650"/>
    <xdr:sp fLocksText="0">
      <xdr:nvSpPr>
        <xdr:cNvPr id="2" name="Text Box 24"/>
        <xdr:cNvSpPr txBox="1">
          <a:spLocks noChangeArrowheads="1"/>
        </xdr:cNvSpPr>
      </xdr:nvSpPr>
      <xdr:spPr>
        <a:xfrm>
          <a:off x="9096375" y="6981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152400</xdr:colOff>
      <xdr:row>6</xdr:row>
      <xdr:rowOff>161925</xdr:rowOff>
    </xdr:from>
    <xdr:to>
      <xdr:col>17</xdr:col>
      <xdr:colOff>228600</xdr:colOff>
      <xdr:row>6</xdr:row>
      <xdr:rowOff>161925</xdr:rowOff>
    </xdr:to>
    <xdr:sp>
      <xdr:nvSpPr>
        <xdr:cNvPr id="3" name="Line 22"/>
        <xdr:cNvSpPr>
          <a:spLocks/>
        </xdr:cNvSpPr>
      </xdr:nvSpPr>
      <xdr:spPr>
        <a:xfrm>
          <a:off x="6343650" y="15144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</xdr:row>
      <xdr:rowOff>161925</xdr:rowOff>
    </xdr:from>
    <xdr:to>
      <xdr:col>17</xdr:col>
      <xdr:colOff>228600</xdr:colOff>
      <xdr:row>9</xdr:row>
      <xdr:rowOff>161925</xdr:rowOff>
    </xdr:to>
    <xdr:sp>
      <xdr:nvSpPr>
        <xdr:cNvPr id="4" name="Line 22"/>
        <xdr:cNvSpPr>
          <a:spLocks/>
        </xdr:cNvSpPr>
      </xdr:nvSpPr>
      <xdr:spPr>
        <a:xfrm>
          <a:off x="6343650" y="22288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68</xdr:row>
      <xdr:rowOff>0</xdr:rowOff>
    </xdr:from>
    <xdr:ext cx="285750" cy="361950"/>
    <xdr:sp fLocksText="0">
      <xdr:nvSpPr>
        <xdr:cNvPr id="1" name="Text Box 37"/>
        <xdr:cNvSpPr txBox="1">
          <a:spLocks noChangeArrowheads="1"/>
        </xdr:cNvSpPr>
      </xdr:nvSpPr>
      <xdr:spPr>
        <a:xfrm>
          <a:off x="9582150" y="16106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6</xdr:row>
      <xdr:rowOff>104775</xdr:rowOff>
    </xdr:from>
    <xdr:to>
      <xdr:col>17</xdr:col>
      <xdr:colOff>238125</xdr:colOff>
      <xdr:row>6</xdr:row>
      <xdr:rowOff>114300</xdr:rowOff>
    </xdr:to>
    <xdr:sp>
      <xdr:nvSpPr>
        <xdr:cNvPr id="2" name="Line 10"/>
        <xdr:cNvSpPr>
          <a:spLocks/>
        </xdr:cNvSpPr>
      </xdr:nvSpPr>
      <xdr:spPr>
        <a:xfrm flipV="1">
          <a:off x="6953250" y="14573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104775</xdr:rowOff>
    </xdr:from>
    <xdr:to>
      <xdr:col>17</xdr:col>
      <xdr:colOff>238125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6953250" y="19335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209550</xdr:rowOff>
    </xdr:from>
    <xdr:to>
      <xdr:col>17</xdr:col>
      <xdr:colOff>247650</xdr:colOff>
      <xdr:row>9</xdr:row>
      <xdr:rowOff>228600</xdr:rowOff>
    </xdr:to>
    <xdr:sp>
      <xdr:nvSpPr>
        <xdr:cNvPr id="4" name="Line 10"/>
        <xdr:cNvSpPr>
          <a:spLocks/>
        </xdr:cNvSpPr>
      </xdr:nvSpPr>
      <xdr:spPr>
        <a:xfrm flipV="1">
          <a:off x="6962775" y="2276475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247650</xdr:rowOff>
    </xdr:from>
    <xdr:to>
      <xdr:col>17</xdr:col>
      <xdr:colOff>238125</xdr:colOff>
      <xdr:row>10</xdr:row>
      <xdr:rowOff>247650</xdr:rowOff>
    </xdr:to>
    <xdr:sp>
      <xdr:nvSpPr>
        <xdr:cNvPr id="5" name="Line 10"/>
        <xdr:cNvSpPr>
          <a:spLocks/>
        </xdr:cNvSpPr>
      </xdr:nvSpPr>
      <xdr:spPr>
        <a:xfrm flipV="1">
          <a:off x="6953250" y="27908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114300</xdr:rowOff>
    </xdr:from>
    <xdr:to>
      <xdr:col>17</xdr:col>
      <xdr:colOff>257175</xdr:colOff>
      <xdr:row>11</xdr:row>
      <xdr:rowOff>123825</xdr:rowOff>
    </xdr:to>
    <xdr:sp>
      <xdr:nvSpPr>
        <xdr:cNvPr id="6" name="Line 10"/>
        <xdr:cNvSpPr>
          <a:spLocks/>
        </xdr:cNvSpPr>
      </xdr:nvSpPr>
      <xdr:spPr>
        <a:xfrm flipV="1">
          <a:off x="6972300" y="29051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104775</xdr:rowOff>
    </xdr:from>
    <xdr:to>
      <xdr:col>17</xdr:col>
      <xdr:colOff>247650</xdr:colOff>
      <xdr:row>12</xdr:row>
      <xdr:rowOff>114300</xdr:rowOff>
    </xdr:to>
    <xdr:sp>
      <xdr:nvSpPr>
        <xdr:cNvPr id="7" name="Line 10"/>
        <xdr:cNvSpPr>
          <a:spLocks/>
        </xdr:cNvSpPr>
      </xdr:nvSpPr>
      <xdr:spPr>
        <a:xfrm flipV="1">
          <a:off x="6962775" y="3133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114300</xdr:rowOff>
    </xdr:from>
    <xdr:to>
      <xdr:col>17</xdr:col>
      <xdr:colOff>247650</xdr:colOff>
      <xdr:row>14</xdr:row>
      <xdr:rowOff>123825</xdr:rowOff>
    </xdr:to>
    <xdr:sp>
      <xdr:nvSpPr>
        <xdr:cNvPr id="8" name="Line 10"/>
        <xdr:cNvSpPr>
          <a:spLocks/>
        </xdr:cNvSpPr>
      </xdr:nvSpPr>
      <xdr:spPr>
        <a:xfrm flipV="1">
          <a:off x="6962775" y="36195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114300</xdr:rowOff>
    </xdr:from>
    <xdr:to>
      <xdr:col>17</xdr:col>
      <xdr:colOff>257175</xdr:colOff>
      <xdr:row>15</xdr:row>
      <xdr:rowOff>123825</xdr:rowOff>
    </xdr:to>
    <xdr:sp>
      <xdr:nvSpPr>
        <xdr:cNvPr id="9" name="Line 10"/>
        <xdr:cNvSpPr>
          <a:spLocks/>
        </xdr:cNvSpPr>
      </xdr:nvSpPr>
      <xdr:spPr>
        <a:xfrm flipV="1">
          <a:off x="6972300" y="38576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114300</xdr:rowOff>
    </xdr:from>
    <xdr:to>
      <xdr:col>17</xdr:col>
      <xdr:colOff>247650</xdr:colOff>
      <xdr:row>16</xdr:row>
      <xdr:rowOff>123825</xdr:rowOff>
    </xdr:to>
    <xdr:sp>
      <xdr:nvSpPr>
        <xdr:cNvPr id="10" name="Line 10"/>
        <xdr:cNvSpPr>
          <a:spLocks/>
        </xdr:cNvSpPr>
      </xdr:nvSpPr>
      <xdr:spPr>
        <a:xfrm flipV="1">
          <a:off x="6962775" y="40957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133350</xdr:rowOff>
    </xdr:from>
    <xdr:to>
      <xdr:col>18</xdr:col>
      <xdr:colOff>19050</xdr:colOff>
      <xdr:row>17</xdr:row>
      <xdr:rowOff>142875</xdr:rowOff>
    </xdr:to>
    <xdr:sp>
      <xdr:nvSpPr>
        <xdr:cNvPr id="11" name="Line 10"/>
        <xdr:cNvSpPr>
          <a:spLocks/>
        </xdr:cNvSpPr>
      </xdr:nvSpPr>
      <xdr:spPr>
        <a:xfrm flipV="1">
          <a:off x="7000875" y="43529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123825</xdr:rowOff>
    </xdr:from>
    <xdr:to>
      <xdr:col>17</xdr:col>
      <xdr:colOff>228600</xdr:colOff>
      <xdr:row>7</xdr:row>
      <xdr:rowOff>133350</xdr:rowOff>
    </xdr:to>
    <xdr:sp>
      <xdr:nvSpPr>
        <xdr:cNvPr id="12" name="Line 10"/>
        <xdr:cNvSpPr>
          <a:spLocks/>
        </xdr:cNvSpPr>
      </xdr:nvSpPr>
      <xdr:spPr>
        <a:xfrm flipV="1">
          <a:off x="6953250" y="17145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152400</xdr:rowOff>
    </xdr:from>
    <xdr:to>
      <xdr:col>17</xdr:col>
      <xdr:colOff>247650</xdr:colOff>
      <xdr:row>18</xdr:row>
      <xdr:rowOff>171450</xdr:rowOff>
    </xdr:to>
    <xdr:sp>
      <xdr:nvSpPr>
        <xdr:cNvPr id="13" name="Line 10"/>
        <xdr:cNvSpPr>
          <a:spLocks/>
        </xdr:cNvSpPr>
      </xdr:nvSpPr>
      <xdr:spPr>
        <a:xfrm flipV="1">
          <a:off x="6962775" y="4610100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33</xdr:row>
      <xdr:rowOff>142875</xdr:rowOff>
    </xdr:from>
    <xdr:to>
      <xdr:col>17</xdr:col>
      <xdr:colOff>238125</xdr:colOff>
      <xdr:row>33</xdr:row>
      <xdr:rowOff>152400</xdr:rowOff>
    </xdr:to>
    <xdr:sp>
      <xdr:nvSpPr>
        <xdr:cNvPr id="14" name="Line 10"/>
        <xdr:cNvSpPr>
          <a:spLocks/>
        </xdr:cNvSpPr>
      </xdr:nvSpPr>
      <xdr:spPr>
        <a:xfrm flipV="1">
          <a:off x="6953250" y="81724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18</xdr:col>
      <xdr:colOff>9525</xdr:colOff>
      <xdr:row>32</xdr:row>
      <xdr:rowOff>114300</xdr:rowOff>
    </xdr:to>
    <xdr:sp>
      <xdr:nvSpPr>
        <xdr:cNvPr id="15" name="Line 10"/>
        <xdr:cNvSpPr>
          <a:spLocks/>
        </xdr:cNvSpPr>
      </xdr:nvSpPr>
      <xdr:spPr>
        <a:xfrm flipV="1">
          <a:off x="6991350" y="78962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114300</xdr:rowOff>
    </xdr:from>
    <xdr:to>
      <xdr:col>17</xdr:col>
      <xdr:colOff>257175</xdr:colOff>
      <xdr:row>19</xdr:row>
      <xdr:rowOff>123825</xdr:rowOff>
    </xdr:to>
    <xdr:sp>
      <xdr:nvSpPr>
        <xdr:cNvPr id="16" name="Line 10"/>
        <xdr:cNvSpPr>
          <a:spLocks/>
        </xdr:cNvSpPr>
      </xdr:nvSpPr>
      <xdr:spPr>
        <a:xfrm flipV="1">
          <a:off x="6981825" y="48101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142875</xdr:rowOff>
    </xdr:from>
    <xdr:to>
      <xdr:col>17</xdr:col>
      <xdr:colOff>238125</xdr:colOff>
      <xdr:row>36</xdr:row>
      <xdr:rowOff>152400</xdr:rowOff>
    </xdr:to>
    <xdr:sp>
      <xdr:nvSpPr>
        <xdr:cNvPr id="17" name="Line 10"/>
        <xdr:cNvSpPr>
          <a:spLocks/>
        </xdr:cNvSpPr>
      </xdr:nvSpPr>
      <xdr:spPr>
        <a:xfrm flipV="1">
          <a:off x="6953250" y="88868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114300</xdr:rowOff>
    </xdr:from>
    <xdr:to>
      <xdr:col>18</xdr:col>
      <xdr:colOff>9525</xdr:colOff>
      <xdr:row>20</xdr:row>
      <xdr:rowOff>123825</xdr:rowOff>
    </xdr:to>
    <xdr:sp>
      <xdr:nvSpPr>
        <xdr:cNvPr id="18" name="Line 10"/>
        <xdr:cNvSpPr>
          <a:spLocks/>
        </xdr:cNvSpPr>
      </xdr:nvSpPr>
      <xdr:spPr>
        <a:xfrm flipV="1">
          <a:off x="6991350" y="50482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152400</xdr:rowOff>
    </xdr:from>
    <xdr:to>
      <xdr:col>18</xdr:col>
      <xdr:colOff>19050</xdr:colOff>
      <xdr:row>21</xdr:row>
      <xdr:rowOff>161925</xdr:rowOff>
    </xdr:to>
    <xdr:sp>
      <xdr:nvSpPr>
        <xdr:cNvPr id="19" name="Line 10"/>
        <xdr:cNvSpPr>
          <a:spLocks/>
        </xdr:cNvSpPr>
      </xdr:nvSpPr>
      <xdr:spPr>
        <a:xfrm flipV="1">
          <a:off x="7000875" y="53244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133350</xdr:rowOff>
    </xdr:from>
    <xdr:to>
      <xdr:col>18</xdr:col>
      <xdr:colOff>9525</xdr:colOff>
      <xdr:row>31</xdr:row>
      <xdr:rowOff>142875</xdr:rowOff>
    </xdr:to>
    <xdr:sp>
      <xdr:nvSpPr>
        <xdr:cNvPr id="20" name="Line 10"/>
        <xdr:cNvSpPr>
          <a:spLocks/>
        </xdr:cNvSpPr>
      </xdr:nvSpPr>
      <xdr:spPr>
        <a:xfrm flipV="1">
          <a:off x="6991350" y="7686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47</xdr:row>
      <xdr:rowOff>133350</xdr:rowOff>
    </xdr:from>
    <xdr:to>
      <xdr:col>17</xdr:col>
      <xdr:colOff>257175</xdr:colOff>
      <xdr:row>47</xdr:row>
      <xdr:rowOff>142875</xdr:rowOff>
    </xdr:to>
    <xdr:sp>
      <xdr:nvSpPr>
        <xdr:cNvPr id="21" name="Line 10"/>
        <xdr:cNvSpPr>
          <a:spLocks/>
        </xdr:cNvSpPr>
      </xdr:nvSpPr>
      <xdr:spPr>
        <a:xfrm flipV="1">
          <a:off x="6972300" y="112299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114300</xdr:rowOff>
    </xdr:from>
    <xdr:to>
      <xdr:col>17</xdr:col>
      <xdr:colOff>257175</xdr:colOff>
      <xdr:row>48</xdr:row>
      <xdr:rowOff>123825</xdr:rowOff>
    </xdr:to>
    <xdr:sp>
      <xdr:nvSpPr>
        <xdr:cNvPr id="22" name="Line 10"/>
        <xdr:cNvSpPr>
          <a:spLocks/>
        </xdr:cNvSpPr>
      </xdr:nvSpPr>
      <xdr:spPr>
        <a:xfrm flipV="1">
          <a:off x="6981825" y="114490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41</xdr:row>
      <xdr:rowOff>114300</xdr:rowOff>
    </xdr:from>
    <xdr:to>
      <xdr:col>18</xdr:col>
      <xdr:colOff>0</xdr:colOff>
      <xdr:row>41</xdr:row>
      <xdr:rowOff>123825</xdr:rowOff>
    </xdr:to>
    <xdr:sp>
      <xdr:nvSpPr>
        <xdr:cNvPr id="23" name="Line 10"/>
        <xdr:cNvSpPr>
          <a:spLocks/>
        </xdr:cNvSpPr>
      </xdr:nvSpPr>
      <xdr:spPr>
        <a:xfrm flipV="1">
          <a:off x="6981825" y="97821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123825</xdr:rowOff>
    </xdr:from>
    <xdr:to>
      <xdr:col>17</xdr:col>
      <xdr:colOff>238125</xdr:colOff>
      <xdr:row>42</xdr:row>
      <xdr:rowOff>133350</xdr:rowOff>
    </xdr:to>
    <xdr:sp>
      <xdr:nvSpPr>
        <xdr:cNvPr id="24" name="Line 10"/>
        <xdr:cNvSpPr>
          <a:spLocks/>
        </xdr:cNvSpPr>
      </xdr:nvSpPr>
      <xdr:spPr>
        <a:xfrm flipV="1">
          <a:off x="6962775" y="100298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123825</xdr:rowOff>
    </xdr:from>
    <xdr:to>
      <xdr:col>18</xdr:col>
      <xdr:colOff>19050</xdr:colOff>
      <xdr:row>43</xdr:row>
      <xdr:rowOff>133350</xdr:rowOff>
    </xdr:to>
    <xdr:sp>
      <xdr:nvSpPr>
        <xdr:cNvPr id="25" name="Line 10"/>
        <xdr:cNvSpPr>
          <a:spLocks/>
        </xdr:cNvSpPr>
      </xdr:nvSpPr>
      <xdr:spPr>
        <a:xfrm flipV="1">
          <a:off x="7000875" y="102679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114300</xdr:rowOff>
    </xdr:from>
    <xdr:to>
      <xdr:col>17</xdr:col>
      <xdr:colOff>238125</xdr:colOff>
      <xdr:row>49</xdr:row>
      <xdr:rowOff>123825</xdr:rowOff>
    </xdr:to>
    <xdr:sp>
      <xdr:nvSpPr>
        <xdr:cNvPr id="26" name="Line 10"/>
        <xdr:cNvSpPr>
          <a:spLocks/>
        </xdr:cNvSpPr>
      </xdr:nvSpPr>
      <xdr:spPr>
        <a:xfrm flipV="1">
          <a:off x="6953250" y="116871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133350</xdr:rowOff>
    </xdr:from>
    <xdr:to>
      <xdr:col>17</xdr:col>
      <xdr:colOff>257175</xdr:colOff>
      <xdr:row>44</xdr:row>
      <xdr:rowOff>142875</xdr:rowOff>
    </xdr:to>
    <xdr:sp>
      <xdr:nvSpPr>
        <xdr:cNvPr id="27" name="Line 10"/>
        <xdr:cNvSpPr>
          <a:spLocks/>
        </xdr:cNvSpPr>
      </xdr:nvSpPr>
      <xdr:spPr>
        <a:xfrm flipV="1">
          <a:off x="6981825" y="105156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45</xdr:row>
      <xdr:rowOff>133350</xdr:rowOff>
    </xdr:from>
    <xdr:to>
      <xdr:col>17</xdr:col>
      <xdr:colOff>257175</xdr:colOff>
      <xdr:row>45</xdr:row>
      <xdr:rowOff>142875</xdr:rowOff>
    </xdr:to>
    <xdr:sp>
      <xdr:nvSpPr>
        <xdr:cNvPr id="28" name="Line 10"/>
        <xdr:cNvSpPr>
          <a:spLocks/>
        </xdr:cNvSpPr>
      </xdr:nvSpPr>
      <xdr:spPr>
        <a:xfrm flipV="1">
          <a:off x="6972300" y="10753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142875</xdr:rowOff>
    </xdr:from>
    <xdr:to>
      <xdr:col>18</xdr:col>
      <xdr:colOff>19050</xdr:colOff>
      <xdr:row>46</xdr:row>
      <xdr:rowOff>152400</xdr:rowOff>
    </xdr:to>
    <xdr:sp>
      <xdr:nvSpPr>
        <xdr:cNvPr id="29" name="Line 10"/>
        <xdr:cNvSpPr>
          <a:spLocks/>
        </xdr:cNvSpPr>
      </xdr:nvSpPr>
      <xdr:spPr>
        <a:xfrm flipV="1">
          <a:off x="7000875" y="110013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52</xdr:row>
      <xdr:rowOff>123825</xdr:rowOff>
    </xdr:from>
    <xdr:to>
      <xdr:col>17</xdr:col>
      <xdr:colOff>266700</xdr:colOff>
      <xdr:row>52</xdr:row>
      <xdr:rowOff>133350</xdr:rowOff>
    </xdr:to>
    <xdr:sp>
      <xdr:nvSpPr>
        <xdr:cNvPr id="30" name="Line 10"/>
        <xdr:cNvSpPr>
          <a:spLocks/>
        </xdr:cNvSpPr>
      </xdr:nvSpPr>
      <xdr:spPr>
        <a:xfrm flipV="1">
          <a:off x="6981825" y="124110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59</xdr:row>
      <xdr:rowOff>133350</xdr:rowOff>
    </xdr:from>
    <xdr:to>
      <xdr:col>17</xdr:col>
      <xdr:colOff>228600</xdr:colOff>
      <xdr:row>59</xdr:row>
      <xdr:rowOff>142875</xdr:rowOff>
    </xdr:to>
    <xdr:sp>
      <xdr:nvSpPr>
        <xdr:cNvPr id="31" name="Line 10"/>
        <xdr:cNvSpPr>
          <a:spLocks/>
        </xdr:cNvSpPr>
      </xdr:nvSpPr>
      <xdr:spPr>
        <a:xfrm flipV="1">
          <a:off x="6953250" y="140874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50</xdr:row>
      <xdr:rowOff>133350</xdr:rowOff>
    </xdr:from>
    <xdr:to>
      <xdr:col>18</xdr:col>
      <xdr:colOff>0</xdr:colOff>
      <xdr:row>50</xdr:row>
      <xdr:rowOff>142875</xdr:rowOff>
    </xdr:to>
    <xdr:sp>
      <xdr:nvSpPr>
        <xdr:cNvPr id="32" name="Line 10"/>
        <xdr:cNvSpPr>
          <a:spLocks/>
        </xdr:cNvSpPr>
      </xdr:nvSpPr>
      <xdr:spPr>
        <a:xfrm flipV="1">
          <a:off x="6981825" y="119443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123825</xdr:rowOff>
    </xdr:from>
    <xdr:to>
      <xdr:col>17</xdr:col>
      <xdr:colOff>247650</xdr:colOff>
      <xdr:row>62</xdr:row>
      <xdr:rowOff>133350</xdr:rowOff>
    </xdr:to>
    <xdr:sp>
      <xdr:nvSpPr>
        <xdr:cNvPr id="33" name="Line 10"/>
        <xdr:cNvSpPr>
          <a:spLocks/>
        </xdr:cNvSpPr>
      </xdr:nvSpPr>
      <xdr:spPr>
        <a:xfrm flipV="1">
          <a:off x="6962775" y="147923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133350</xdr:rowOff>
    </xdr:from>
    <xdr:to>
      <xdr:col>17</xdr:col>
      <xdr:colOff>238125</xdr:colOff>
      <xdr:row>61</xdr:row>
      <xdr:rowOff>142875</xdr:rowOff>
    </xdr:to>
    <xdr:sp>
      <xdr:nvSpPr>
        <xdr:cNvPr id="34" name="Line 10"/>
        <xdr:cNvSpPr>
          <a:spLocks/>
        </xdr:cNvSpPr>
      </xdr:nvSpPr>
      <xdr:spPr>
        <a:xfrm flipV="1">
          <a:off x="6953250" y="14563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133350</xdr:rowOff>
    </xdr:from>
    <xdr:to>
      <xdr:col>17</xdr:col>
      <xdr:colOff>257175</xdr:colOff>
      <xdr:row>51</xdr:row>
      <xdr:rowOff>142875</xdr:rowOff>
    </xdr:to>
    <xdr:sp>
      <xdr:nvSpPr>
        <xdr:cNvPr id="35" name="Line 10"/>
        <xdr:cNvSpPr>
          <a:spLocks/>
        </xdr:cNvSpPr>
      </xdr:nvSpPr>
      <xdr:spPr>
        <a:xfrm flipV="1">
          <a:off x="6981825" y="121824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60</xdr:row>
      <xdr:rowOff>133350</xdr:rowOff>
    </xdr:from>
    <xdr:to>
      <xdr:col>17</xdr:col>
      <xdr:colOff>247650</xdr:colOff>
      <xdr:row>60</xdr:row>
      <xdr:rowOff>142875</xdr:rowOff>
    </xdr:to>
    <xdr:sp>
      <xdr:nvSpPr>
        <xdr:cNvPr id="36" name="Line 10"/>
        <xdr:cNvSpPr>
          <a:spLocks/>
        </xdr:cNvSpPr>
      </xdr:nvSpPr>
      <xdr:spPr>
        <a:xfrm flipV="1">
          <a:off x="6972300" y="143256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64</xdr:row>
      <xdr:rowOff>133350</xdr:rowOff>
    </xdr:from>
    <xdr:to>
      <xdr:col>17</xdr:col>
      <xdr:colOff>228600</xdr:colOff>
      <xdr:row>64</xdr:row>
      <xdr:rowOff>142875</xdr:rowOff>
    </xdr:to>
    <xdr:sp>
      <xdr:nvSpPr>
        <xdr:cNvPr id="37" name="Line 10"/>
        <xdr:cNvSpPr>
          <a:spLocks/>
        </xdr:cNvSpPr>
      </xdr:nvSpPr>
      <xdr:spPr>
        <a:xfrm flipV="1">
          <a:off x="7000875" y="15278100"/>
          <a:ext cx="2819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95250</xdr:rowOff>
    </xdr:from>
    <xdr:to>
      <xdr:col>17</xdr:col>
      <xdr:colOff>238125</xdr:colOff>
      <xdr:row>63</xdr:row>
      <xdr:rowOff>114300</xdr:rowOff>
    </xdr:to>
    <xdr:sp>
      <xdr:nvSpPr>
        <xdr:cNvPr id="38" name="Line 10"/>
        <xdr:cNvSpPr>
          <a:spLocks/>
        </xdr:cNvSpPr>
      </xdr:nvSpPr>
      <xdr:spPr>
        <a:xfrm>
          <a:off x="6962775" y="15001875"/>
          <a:ext cx="2867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114300</xdr:rowOff>
    </xdr:from>
    <xdr:to>
      <xdr:col>17</xdr:col>
      <xdr:colOff>257175</xdr:colOff>
      <xdr:row>39</xdr:row>
      <xdr:rowOff>123825</xdr:rowOff>
    </xdr:to>
    <xdr:sp>
      <xdr:nvSpPr>
        <xdr:cNvPr id="39" name="Line 32"/>
        <xdr:cNvSpPr>
          <a:spLocks/>
        </xdr:cNvSpPr>
      </xdr:nvSpPr>
      <xdr:spPr>
        <a:xfrm>
          <a:off x="6972300" y="95440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35</xdr:row>
      <xdr:rowOff>123825</xdr:rowOff>
    </xdr:from>
    <xdr:to>
      <xdr:col>17</xdr:col>
      <xdr:colOff>266700</xdr:colOff>
      <xdr:row>35</xdr:row>
      <xdr:rowOff>133350</xdr:rowOff>
    </xdr:to>
    <xdr:sp>
      <xdr:nvSpPr>
        <xdr:cNvPr id="40" name="Line 22"/>
        <xdr:cNvSpPr>
          <a:spLocks/>
        </xdr:cNvSpPr>
      </xdr:nvSpPr>
      <xdr:spPr>
        <a:xfrm>
          <a:off x="6991350" y="86296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133350</xdr:rowOff>
    </xdr:from>
    <xdr:to>
      <xdr:col>17</xdr:col>
      <xdr:colOff>238125</xdr:colOff>
      <xdr:row>38</xdr:row>
      <xdr:rowOff>142875</xdr:rowOff>
    </xdr:to>
    <xdr:sp>
      <xdr:nvSpPr>
        <xdr:cNvPr id="41" name="Line 23"/>
        <xdr:cNvSpPr>
          <a:spLocks/>
        </xdr:cNvSpPr>
      </xdr:nvSpPr>
      <xdr:spPr>
        <a:xfrm flipV="1">
          <a:off x="6981825" y="93249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65</xdr:row>
      <xdr:rowOff>171450</xdr:rowOff>
    </xdr:from>
    <xdr:to>
      <xdr:col>17</xdr:col>
      <xdr:colOff>180975</xdr:colOff>
      <xdr:row>65</xdr:row>
      <xdr:rowOff>171450</xdr:rowOff>
    </xdr:to>
    <xdr:sp>
      <xdr:nvSpPr>
        <xdr:cNvPr id="42" name="Line 7"/>
        <xdr:cNvSpPr>
          <a:spLocks/>
        </xdr:cNvSpPr>
      </xdr:nvSpPr>
      <xdr:spPr>
        <a:xfrm>
          <a:off x="7019925" y="155638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65</xdr:row>
      <xdr:rowOff>0</xdr:rowOff>
    </xdr:from>
    <xdr:ext cx="295275" cy="361950"/>
    <xdr:sp fLocksText="0">
      <xdr:nvSpPr>
        <xdr:cNvPr id="43" name="Text Box 14"/>
        <xdr:cNvSpPr txBox="1">
          <a:spLocks noChangeArrowheads="1"/>
        </xdr:cNvSpPr>
      </xdr:nvSpPr>
      <xdr:spPr>
        <a:xfrm>
          <a:off x="9601200" y="1539240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9525</xdr:colOff>
      <xdr:row>13</xdr:row>
      <xdr:rowOff>114300</xdr:rowOff>
    </xdr:from>
    <xdr:to>
      <xdr:col>17</xdr:col>
      <xdr:colOff>247650</xdr:colOff>
      <xdr:row>13</xdr:row>
      <xdr:rowOff>123825</xdr:rowOff>
    </xdr:to>
    <xdr:sp>
      <xdr:nvSpPr>
        <xdr:cNvPr id="44" name="Line 10"/>
        <xdr:cNvSpPr>
          <a:spLocks/>
        </xdr:cNvSpPr>
      </xdr:nvSpPr>
      <xdr:spPr>
        <a:xfrm flipV="1">
          <a:off x="6962775" y="33813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142875</xdr:rowOff>
    </xdr:from>
    <xdr:to>
      <xdr:col>17</xdr:col>
      <xdr:colOff>238125</xdr:colOff>
      <xdr:row>34</xdr:row>
      <xdr:rowOff>152400</xdr:rowOff>
    </xdr:to>
    <xdr:sp>
      <xdr:nvSpPr>
        <xdr:cNvPr id="45" name="Line 10"/>
        <xdr:cNvSpPr>
          <a:spLocks/>
        </xdr:cNvSpPr>
      </xdr:nvSpPr>
      <xdr:spPr>
        <a:xfrm flipV="1">
          <a:off x="6953250" y="84105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37</xdr:row>
      <xdr:rowOff>114300</xdr:rowOff>
    </xdr:from>
    <xdr:to>
      <xdr:col>17</xdr:col>
      <xdr:colOff>228600</xdr:colOff>
      <xdr:row>37</xdr:row>
      <xdr:rowOff>123825</xdr:rowOff>
    </xdr:to>
    <xdr:sp>
      <xdr:nvSpPr>
        <xdr:cNvPr id="46" name="Line 10"/>
        <xdr:cNvSpPr>
          <a:spLocks/>
        </xdr:cNvSpPr>
      </xdr:nvSpPr>
      <xdr:spPr>
        <a:xfrm flipV="1">
          <a:off x="6943725" y="90963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28</xdr:row>
      <xdr:rowOff>0</xdr:rowOff>
    </xdr:from>
    <xdr:ext cx="285750" cy="361950"/>
    <xdr:sp fLocksText="0">
      <xdr:nvSpPr>
        <xdr:cNvPr id="1" name="Text Box 34"/>
        <xdr:cNvSpPr txBox="1">
          <a:spLocks noChangeArrowheads="1"/>
        </xdr:cNvSpPr>
      </xdr:nvSpPr>
      <xdr:spPr>
        <a:xfrm>
          <a:off x="9439275" y="666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285750" cy="361950"/>
    <xdr:sp fLocksText="0">
      <xdr:nvSpPr>
        <xdr:cNvPr id="2" name="Text Box 35"/>
        <xdr:cNvSpPr txBox="1">
          <a:spLocks noChangeArrowheads="1"/>
        </xdr:cNvSpPr>
      </xdr:nvSpPr>
      <xdr:spPr>
        <a:xfrm>
          <a:off x="9496425" y="9667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228600</xdr:colOff>
      <xdr:row>5</xdr:row>
      <xdr:rowOff>133350</xdr:rowOff>
    </xdr:from>
    <xdr:to>
      <xdr:col>16</xdr:col>
      <xdr:colOff>9525</xdr:colOff>
      <xdr:row>5</xdr:row>
      <xdr:rowOff>142875</xdr:rowOff>
    </xdr:to>
    <xdr:sp>
      <xdr:nvSpPr>
        <xdr:cNvPr id="3" name="Line 32"/>
        <xdr:cNvSpPr>
          <a:spLocks/>
        </xdr:cNvSpPr>
      </xdr:nvSpPr>
      <xdr:spPr>
        <a:xfrm flipV="1">
          <a:off x="6848475" y="132397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38</xdr:row>
      <xdr:rowOff>0</xdr:rowOff>
    </xdr:from>
    <xdr:ext cx="285750" cy="361950"/>
    <xdr:sp fLocksText="0">
      <xdr:nvSpPr>
        <xdr:cNvPr id="4" name="Text Box 34"/>
        <xdr:cNvSpPr txBox="1">
          <a:spLocks noChangeArrowheads="1"/>
        </xdr:cNvSpPr>
      </xdr:nvSpPr>
      <xdr:spPr>
        <a:xfrm>
          <a:off x="9439275" y="9667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28575</xdr:colOff>
      <xdr:row>34</xdr:row>
      <xdr:rowOff>152400</xdr:rowOff>
    </xdr:from>
    <xdr:to>
      <xdr:col>17</xdr:col>
      <xdr:colOff>238125</xdr:colOff>
      <xdr:row>34</xdr:row>
      <xdr:rowOff>152400</xdr:rowOff>
    </xdr:to>
    <xdr:sp>
      <xdr:nvSpPr>
        <xdr:cNvPr id="5" name="Line 10"/>
        <xdr:cNvSpPr>
          <a:spLocks/>
        </xdr:cNvSpPr>
      </xdr:nvSpPr>
      <xdr:spPr>
        <a:xfrm>
          <a:off x="6648450" y="82677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142875</xdr:rowOff>
    </xdr:from>
    <xdr:to>
      <xdr:col>17</xdr:col>
      <xdr:colOff>228600</xdr:colOff>
      <xdr:row>35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6629400" y="87344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37</xdr:row>
      <xdr:rowOff>0</xdr:rowOff>
    </xdr:from>
    <xdr:ext cx="2857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486900" y="9429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36</xdr:row>
      <xdr:rowOff>180975</xdr:rowOff>
    </xdr:from>
    <xdr:to>
      <xdr:col>17</xdr:col>
      <xdr:colOff>247650</xdr:colOff>
      <xdr:row>36</xdr:row>
      <xdr:rowOff>180975</xdr:rowOff>
    </xdr:to>
    <xdr:sp>
      <xdr:nvSpPr>
        <xdr:cNvPr id="8" name="Line 22"/>
        <xdr:cNvSpPr>
          <a:spLocks/>
        </xdr:cNvSpPr>
      </xdr:nvSpPr>
      <xdr:spPr>
        <a:xfrm>
          <a:off x="6667500" y="93154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10</xdr:row>
      <xdr:rowOff>0</xdr:rowOff>
    </xdr:from>
    <xdr:ext cx="285750" cy="361950"/>
    <xdr:sp fLocksText="0">
      <xdr:nvSpPr>
        <xdr:cNvPr id="9" name="Text Box 37"/>
        <xdr:cNvSpPr txBox="1">
          <a:spLocks noChangeArrowheads="1"/>
        </xdr:cNvSpPr>
      </xdr:nvSpPr>
      <xdr:spPr>
        <a:xfrm>
          <a:off x="9486900" y="2381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28575</xdr:colOff>
      <xdr:row>8</xdr:row>
      <xdr:rowOff>104775</xdr:rowOff>
    </xdr:from>
    <xdr:to>
      <xdr:col>18</xdr:col>
      <xdr:colOff>0</xdr:colOff>
      <xdr:row>8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6648450" y="2009775"/>
          <a:ext cx="311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  <row r="107">
          <cell r="M107">
            <v>30000</v>
          </cell>
        </row>
        <row r="169">
          <cell r="M169">
            <v>5000</v>
          </cell>
        </row>
        <row r="170">
          <cell r="M170">
            <v>5000</v>
          </cell>
        </row>
        <row r="174">
          <cell r="M174">
            <v>20000</v>
          </cell>
        </row>
        <row r="207">
          <cell r="M207">
            <v>250000</v>
          </cell>
        </row>
        <row r="215">
          <cell r="M215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248" t="s">
        <v>0</v>
      </c>
      <c r="B1" s="248"/>
      <c r="C1" s="248"/>
      <c r="D1" s="248"/>
      <c r="E1" s="248"/>
      <c r="F1" s="248"/>
    </row>
    <row r="2" spans="1:6" ht="22.5">
      <c r="A2" s="248" t="s">
        <v>104</v>
      </c>
      <c r="B2" s="248"/>
      <c r="C2" s="248"/>
      <c r="D2" s="248"/>
      <c r="E2" s="248"/>
      <c r="F2" s="248"/>
    </row>
    <row r="3" spans="1:6" ht="22.5">
      <c r="A3" s="248" t="s">
        <v>206</v>
      </c>
      <c r="B3" s="248"/>
      <c r="C3" s="248"/>
      <c r="D3" s="248"/>
      <c r="E3" s="248"/>
      <c r="F3" s="248"/>
    </row>
    <row r="4" spans="1:6" s="2" customFormat="1" ht="20.25">
      <c r="A4" s="30" t="s">
        <v>78</v>
      </c>
      <c r="B4" s="30" t="s">
        <v>2</v>
      </c>
      <c r="C4" s="30" t="s">
        <v>4</v>
      </c>
      <c r="D4" s="30" t="s">
        <v>50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86" t="s">
        <v>51</v>
      </c>
      <c r="B6" s="87"/>
      <c r="C6" s="87"/>
      <c r="D6" s="87"/>
      <c r="E6" s="87"/>
      <c r="F6" s="87"/>
    </row>
    <row r="7" spans="1:6" s="2" customFormat="1" ht="20.25">
      <c r="A7" s="88" t="s">
        <v>52</v>
      </c>
      <c r="B7" s="75"/>
      <c r="C7" s="75"/>
      <c r="D7" s="75"/>
      <c r="E7" s="75"/>
      <c r="F7" s="75"/>
    </row>
    <row r="8" spans="1:6" s="2" customFormat="1" ht="20.25">
      <c r="A8" s="88" t="s">
        <v>109</v>
      </c>
      <c r="B8" s="75">
        <v>2</v>
      </c>
      <c r="C8" s="75">
        <v>8.7</v>
      </c>
      <c r="D8" s="89">
        <v>190500</v>
      </c>
      <c r="E8" s="75">
        <v>11.02</v>
      </c>
      <c r="F8" s="75" t="s">
        <v>111</v>
      </c>
    </row>
    <row r="9" spans="1:6" s="2" customFormat="1" ht="20.25">
      <c r="A9" s="88" t="s">
        <v>53</v>
      </c>
      <c r="B9" s="75">
        <v>3</v>
      </c>
      <c r="C9" s="75">
        <v>13.05</v>
      </c>
      <c r="D9" s="89">
        <v>245000</v>
      </c>
      <c r="E9" s="75">
        <v>14.17</v>
      </c>
      <c r="F9" s="75" t="s">
        <v>111</v>
      </c>
    </row>
    <row r="10" spans="1:6" s="2" customFormat="1" ht="20.25">
      <c r="A10" s="88" t="s">
        <v>110</v>
      </c>
      <c r="B10" s="75">
        <v>2</v>
      </c>
      <c r="C10" s="75">
        <v>8.7</v>
      </c>
      <c r="D10" s="89">
        <v>149900</v>
      </c>
      <c r="E10" s="75">
        <v>8.67</v>
      </c>
      <c r="F10" s="75" t="s">
        <v>111</v>
      </c>
    </row>
    <row r="11" spans="1:6" s="2" customFormat="1" ht="20.25">
      <c r="A11" s="88" t="s">
        <v>108</v>
      </c>
      <c r="B11" s="75">
        <v>3</v>
      </c>
      <c r="C11" s="75">
        <v>13.05</v>
      </c>
      <c r="D11" s="89">
        <v>300000</v>
      </c>
      <c r="E11" s="75">
        <v>17.35</v>
      </c>
      <c r="F11" s="75" t="s">
        <v>111</v>
      </c>
    </row>
    <row r="12" spans="1:6" s="2" customFormat="1" ht="20.25">
      <c r="A12" s="88" t="s">
        <v>54</v>
      </c>
      <c r="B12" s="90"/>
      <c r="C12" s="90"/>
      <c r="D12" s="91"/>
      <c r="E12" s="90"/>
      <c r="F12" s="75"/>
    </row>
    <row r="13" spans="1:6" s="2" customFormat="1" ht="20.25">
      <c r="A13" s="88" t="s">
        <v>91</v>
      </c>
      <c r="B13" s="75">
        <v>2</v>
      </c>
      <c r="C13" s="75">
        <v>100</v>
      </c>
      <c r="D13" s="89">
        <v>180000</v>
      </c>
      <c r="E13" s="75">
        <v>10.41</v>
      </c>
      <c r="F13" s="75" t="s">
        <v>111</v>
      </c>
    </row>
    <row r="14" spans="1:6" s="2" customFormat="1" ht="20.25">
      <c r="A14" s="88" t="s">
        <v>55</v>
      </c>
      <c r="B14" s="90"/>
      <c r="C14" s="90"/>
      <c r="D14" s="89"/>
      <c r="E14" s="75"/>
      <c r="F14" s="75"/>
    </row>
    <row r="15" spans="1:6" s="2" customFormat="1" ht="20.25">
      <c r="A15" s="92" t="s">
        <v>207</v>
      </c>
      <c r="B15" s="75">
        <v>2</v>
      </c>
      <c r="C15" s="75">
        <v>6.67</v>
      </c>
      <c r="D15" s="89">
        <v>74700</v>
      </c>
      <c r="E15" s="75">
        <v>4.32</v>
      </c>
      <c r="F15" s="75" t="s">
        <v>111</v>
      </c>
    </row>
    <row r="16" spans="1:6" s="2" customFormat="1" ht="20.25">
      <c r="A16" s="93"/>
      <c r="B16" s="81"/>
      <c r="C16" s="72"/>
      <c r="D16" s="82"/>
      <c r="E16" s="72"/>
      <c r="F16" s="72"/>
    </row>
    <row r="17" spans="1:6" s="2" customFormat="1" ht="21" thickBot="1">
      <c r="A17" s="76" t="s">
        <v>8</v>
      </c>
      <c r="B17" s="77">
        <v>14</v>
      </c>
      <c r="C17" s="77">
        <v>25.46</v>
      </c>
      <c r="D17" s="78">
        <v>1140100</v>
      </c>
      <c r="E17" s="77">
        <v>6.59</v>
      </c>
      <c r="F17" s="72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78</v>
      </c>
      <c r="B26" s="30" t="s">
        <v>2</v>
      </c>
      <c r="C26" s="30" t="s">
        <v>4</v>
      </c>
      <c r="D26" s="30" t="s">
        <v>50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70" t="s">
        <v>56</v>
      </c>
      <c r="B28" s="62"/>
      <c r="C28" s="62"/>
      <c r="D28" s="62"/>
      <c r="E28" s="62"/>
      <c r="F28" s="62"/>
    </row>
    <row r="29" spans="1:6" ht="22.5">
      <c r="A29" s="62" t="s">
        <v>32</v>
      </c>
      <c r="B29" s="62"/>
      <c r="C29" s="62"/>
      <c r="D29" s="62"/>
      <c r="E29" s="62"/>
      <c r="F29" s="62"/>
    </row>
    <row r="30" spans="1:6" ht="22.5">
      <c r="A30" s="62" t="s">
        <v>57</v>
      </c>
      <c r="B30" s="61">
        <v>1</v>
      </c>
      <c r="C30" s="61">
        <v>16.67</v>
      </c>
      <c r="D30" s="71">
        <v>20000</v>
      </c>
      <c r="E30" s="61">
        <v>0.12</v>
      </c>
      <c r="F30" s="61" t="s">
        <v>112</v>
      </c>
    </row>
    <row r="31" spans="1:6" ht="22.5">
      <c r="A31" s="62"/>
      <c r="B31" s="61"/>
      <c r="C31" s="61"/>
      <c r="D31" s="71"/>
      <c r="E31" s="61"/>
      <c r="F31" s="61"/>
    </row>
    <row r="32" spans="1:6" ht="22.5">
      <c r="A32" s="72"/>
      <c r="B32" s="73"/>
      <c r="C32" s="73"/>
      <c r="D32" s="74"/>
      <c r="E32" s="73"/>
      <c r="F32" s="75"/>
    </row>
    <row r="33" spans="1:6" ht="23.25" thickBot="1">
      <c r="A33" s="76" t="s">
        <v>8</v>
      </c>
      <c r="B33" s="77">
        <f>SUM(B30:B32)</f>
        <v>1</v>
      </c>
      <c r="C33" s="77">
        <v>11.12</v>
      </c>
      <c r="D33" s="78">
        <f>SUM(D30:D32)</f>
        <v>20000</v>
      </c>
      <c r="E33" s="77">
        <v>0.12</v>
      </c>
      <c r="F33" s="72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78</v>
      </c>
      <c r="B44" s="30" t="s">
        <v>2</v>
      </c>
      <c r="C44" s="30" t="s">
        <v>4</v>
      </c>
      <c r="D44" s="30" t="s">
        <v>50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70" t="s">
        <v>58</v>
      </c>
      <c r="B46" s="62"/>
      <c r="C46" s="62"/>
      <c r="D46" s="62"/>
      <c r="E46" s="62"/>
      <c r="F46" s="75" t="s">
        <v>9</v>
      </c>
    </row>
    <row r="47" spans="1:6" ht="22.5">
      <c r="A47" s="62" t="s">
        <v>208</v>
      </c>
      <c r="B47" s="61">
        <v>0</v>
      </c>
      <c r="C47" s="61">
        <v>0</v>
      </c>
      <c r="D47" s="61">
        <v>0</v>
      </c>
      <c r="E47" s="61">
        <v>0</v>
      </c>
      <c r="F47" s="75" t="s">
        <v>9</v>
      </c>
    </row>
    <row r="48" spans="1:6" ht="22.5">
      <c r="A48" s="62"/>
      <c r="B48" s="62"/>
      <c r="C48" s="62"/>
      <c r="D48" s="62"/>
      <c r="E48" s="62"/>
      <c r="F48" s="62"/>
    </row>
    <row r="49" spans="1:6" ht="22.5">
      <c r="A49" s="79" t="s">
        <v>59</v>
      </c>
      <c r="B49" s="75">
        <v>9</v>
      </c>
      <c r="C49" s="75">
        <v>16.99</v>
      </c>
      <c r="D49" s="98">
        <v>124000</v>
      </c>
      <c r="E49" s="75">
        <v>0.72</v>
      </c>
      <c r="F49" s="75" t="s">
        <v>9</v>
      </c>
    </row>
    <row r="50" spans="1:6" ht="22.5">
      <c r="A50" s="79"/>
      <c r="B50" s="75"/>
      <c r="C50" s="75"/>
      <c r="D50" s="80"/>
      <c r="E50" s="75"/>
      <c r="F50" s="75"/>
    </row>
    <row r="51" spans="1:6" ht="22.5">
      <c r="A51" s="79" t="s">
        <v>60</v>
      </c>
      <c r="B51" s="75">
        <v>9</v>
      </c>
      <c r="C51" s="75">
        <v>16.99</v>
      </c>
      <c r="D51" s="80">
        <v>2187000</v>
      </c>
      <c r="E51" s="75">
        <v>12.65</v>
      </c>
      <c r="F51" s="61" t="s">
        <v>112</v>
      </c>
    </row>
    <row r="52" spans="1:6" ht="22.5">
      <c r="A52" s="79" t="s">
        <v>61</v>
      </c>
      <c r="B52" s="79"/>
      <c r="C52" s="75"/>
      <c r="D52" s="79"/>
      <c r="E52" s="75"/>
      <c r="F52" s="75"/>
    </row>
    <row r="53" spans="1:6" ht="22.5">
      <c r="A53" s="79"/>
      <c r="B53" s="75"/>
      <c r="C53" s="75"/>
      <c r="D53" s="79"/>
      <c r="E53" s="75"/>
      <c r="F53" s="75"/>
    </row>
    <row r="54" spans="1:6" ht="22.5">
      <c r="A54" s="62" t="s">
        <v>62</v>
      </c>
      <c r="B54" s="75">
        <v>12</v>
      </c>
      <c r="C54" s="75">
        <v>22.65</v>
      </c>
      <c r="D54" s="89">
        <v>445000</v>
      </c>
      <c r="E54" s="75">
        <v>2.58</v>
      </c>
      <c r="F54" s="61" t="s">
        <v>38</v>
      </c>
    </row>
    <row r="55" spans="1:6" ht="22.5">
      <c r="A55" s="79"/>
      <c r="B55" s="75"/>
      <c r="C55" s="75"/>
      <c r="D55" s="99"/>
      <c r="E55" s="75"/>
      <c r="F55" s="61"/>
    </row>
    <row r="56" spans="1:6" ht="22.5">
      <c r="A56" s="79" t="s">
        <v>63</v>
      </c>
      <c r="B56" s="75">
        <v>6</v>
      </c>
      <c r="C56" s="75">
        <v>11.32</v>
      </c>
      <c r="D56" s="89">
        <v>40000</v>
      </c>
      <c r="E56" s="75">
        <v>0.24</v>
      </c>
      <c r="F56" s="61" t="s">
        <v>38</v>
      </c>
    </row>
    <row r="57" spans="1:6" ht="22.5">
      <c r="A57" s="83"/>
      <c r="B57" s="84"/>
      <c r="C57" s="84"/>
      <c r="D57" s="85"/>
      <c r="E57" s="84"/>
      <c r="F57" s="61"/>
    </row>
    <row r="58" spans="1:6" ht="22.5">
      <c r="A58" s="79" t="s">
        <v>64</v>
      </c>
      <c r="B58" s="84">
        <v>4</v>
      </c>
      <c r="C58" s="84">
        <v>7.55</v>
      </c>
      <c r="D58" s="100">
        <f>SUM(D42:D57)</f>
        <v>2796000</v>
      </c>
      <c r="E58" s="84">
        <v>16.17</v>
      </c>
      <c r="F58" s="61" t="s">
        <v>38</v>
      </c>
    </row>
    <row r="59" spans="1:6" ht="22.5">
      <c r="A59" s="83"/>
      <c r="B59" s="84"/>
      <c r="C59" s="84"/>
      <c r="D59" s="85"/>
      <c r="E59" s="84"/>
      <c r="F59" s="35"/>
    </row>
    <row r="60" spans="1:6" ht="23.25" thickBot="1">
      <c r="A60" s="76" t="s">
        <v>8</v>
      </c>
      <c r="B60" s="101">
        <v>40</v>
      </c>
      <c r="C60" s="101">
        <v>75.48</v>
      </c>
      <c r="D60" s="102">
        <f>SUM(D49:D59)</f>
        <v>5592000</v>
      </c>
      <c r="E60" s="101">
        <v>32.33</v>
      </c>
      <c r="F60" s="101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78</v>
      </c>
      <c r="B62" s="30" t="s">
        <v>2</v>
      </c>
      <c r="C62" s="30" t="s">
        <v>4</v>
      </c>
      <c r="D62" s="30" t="s">
        <v>50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70" t="s">
        <v>65</v>
      </c>
      <c r="B64" s="62"/>
      <c r="C64" s="62"/>
      <c r="D64" s="62"/>
      <c r="E64" s="62"/>
      <c r="F64" s="62"/>
    </row>
    <row r="65" spans="1:6" ht="22.5">
      <c r="A65" s="62" t="s">
        <v>73</v>
      </c>
      <c r="B65" s="62"/>
      <c r="C65" s="62"/>
      <c r="D65" s="62"/>
      <c r="E65" s="62"/>
      <c r="F65" s="62"/>
    </row>
    <row r="66" spans="1:6" ht="22.5">
      <c r="A66" s="62" t="s">
        <v>72</v>
      </c>
      <c r="B66" s="62"/>
      <c r="C66" s="62"/>
      <c r="D66" s="62"/>
      <c r="E66" s="62"/>
      <c r="F66" s="62"/>
    </row>
    <row r="67" spans="1:6" ht="22.5">
      <c r="A67" s="62"/>
      <c r="B67" s="61"/>
      <c r="C67" s="62"/>
      <c r="D67" s="71"/>
      <c r="E67" s="61"/>
      <c r="F67" s="61"/>
    </row>
    <row r="68" spans="1:6" ht="22.5">
      <c r="A68" s="72"/>
      <c r="B68" s="73"/>
      <c r="C68" s="73"/>
      <c r="D68" s="74"/>
      <c r="E68" s="73"/>
      <c r="F68" s="75"/>
    </row>
    <row r="69" spans="1:6" ht="23.25" thickBot="1">
      <c r="A69" s="76" t="s">
        <v>8</v>
      </c>
      <c r="B69" s="77">
        <f>SUM(B67:B68)</f>
        <v>0</v>
      </c>
      <c r="C69" s="77"/>
      <c r="D69" s="78">
        <f>SUM(D67:D68)</f>
        <v>0</v>
      </c>
      <c r="E69" s="77"/>
      <c r="F69" s="72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78</v>
      </c>
      <c r="B80" s="30" t="s">
        <v>2</v>
      </c>
      <c r="C80" s="30" t="s">
        <v>4</v>
      </c>
      <c r="D80" s="30" t="s">
        <v>50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09"/>
    </row>
    <row r="82" spans="1:6" ht="22.5">
      <c r="A82" s="70" t="s">
        <v>66</v>
      </c>
      <c r="B82" s="62"/>
      <c r="C82" s="61"/>
      <c r="D82" s="62"/>
      <c r="E82" s="62"/>
      <c r="F82" s="62"/>
    </row>
    <row r="83" spans="1:6" ht="22.5">
      <c r="A83" s="62" t="s">
        <v>71</v>
      </c>
      <c r="B83" s="61">
        <v>5</v>
      </c>
      <c r="C83" s="106">
        <v>11.12</v>
      </c>
      <c r="D83" s="97">
        <v>277500</v>
      </c>
      <c r="E83" s="61">
        <v>1.61</v>
      </c>
      <c r="F83" s="61" t="s">
        <v>9</v>
      </c>
    </row>
    <row r="84" spans="1:6" ht="22.5">
      <c r="A84" s="62" t="s">
        <v>70</v>
      </c>
      <c r="B84" s="62"/>
      <c r="C84" s="61"/>
      <c r="D84" s="62"/>
      <c r="E84" s="62"/>
      <c r="F84" s="62"/>
    </row>
    <row r="85" spans="1:6" ht="22.5">
      <c r="A85" s="62"/>
      <c r="B85" s="61"/>
      <c r="C85" s="61"/>
      <c r="D85" s="71"/>
      <c r="E85" s="61"/>
      <c r="F85" s="61"/>
    </row>
    <row r="86" spans="1:8" ht="22.5">
      <c r="A86" s="62" t="s">
        <v>67</v>
      </c>
      <c r="B86" s="61">
        <v>10</v>
      </c>
      <c r="C86" s="106">
        <v>22.23</v>
      </c>
      <c r="D86" s="97">
        <v>837000</v>
      </c>
      <c r="E86" s="61">
        <v>4.84</v>
      </c>
      <c r="F86" s="61" t="s">
        <v>9</v>
      </c>
      <c r="H86" s="108"/>
    </row>
    <row r="87" spans="1:6" ht="22.5">
      <c r="A87" s="62" t="s">
        <v>74</v>
      </c>
      <c r="B87" s="62"/>
      <c r="C87" s="61"/>
      <c r="D87" s="71"/>
      <c r="E87" s="61"/>
      <c r="F87" s="61"/>
    </row>
    <row r="88" spans="1:6" ht="22.5">
      <c r="A88" s="62"/>
      <c r="B88" s="61"/>
      <c r="C88" s="61"/>
      <c r="D88" s="71"/>
      <c r="E88" s="61"/>
      <c r="F88" s="61"/>
    </row>
    <row r="89" spans="1:6" ht="22.5">
      <c r="A89" s="62" t="s">
        <v>92</v>
      </c>
      <c r="B89" s="61">
        <v>8</v>
      </c>
      <c r="C89" s="106">
        <v>17.78</v>
      </c>
      <c r="D89" s="97">
        <v>136000</v>
      </c>
      <c r="E89" s="61">
        <v>0.79</v>
      </c>
      <c r="F89" s="61" t="s">
        <v>9</v>
      </c>
    </row>
    <row r="90" spans="1:6" ht="22.5">
      <c r="A90" s="62"/>
      <c r="B90" s="61"/>
      <c r="C90" s="61"/>
      <c r="D90" s="71"/>
      <c r="E90" s="61"/>
      <c r="F90" s="61"/>
    </row>
    <row r="91" spans="1:6" ht="22.5">
      <c r="A91" s="79"/>
      <c r="B91" s="75"/>
      <c r="C91" s="75"/>
      <c r="D91" s="80"/>
      <c r="E91" s="75"/>
      <c r="F91" s="75"/>
    </row>
    <row r="92" spans="1:6" ht="22.5">
      <c r="A92" s="79"/>
      <c r="B92" s="75"/>
      <c r="C92" s="75"/>
      <c r="D92" s="80"/>
      <c r="E92" s="75"/>
      <c r="F92" s="75"/>
    </row>
    <row r="93" spans="1:6" ht="23.25" thickBot="1">
      <c r="A93" s="94" t="s">
        <v>8</v>
      </c>
      <c r="B93" s="81">
        <v>23</v>
      </c>
      <c r="C93" s="107">
        <v>43.4</v>
      </c>
      <c r="D93" s="82">
        <f>SUM(D83:D92)</f>
        <v>1250500</v>
      </c>
      <c r="E93" s="81">
        <v>7.23</v>
      </c>
      <c r="F93" s="81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78</v>
      </c>
      <c r="B98" s="30" t="s">
        <v>2</v>
      </c>
      <c r="C98" s="30" t="s">
        <v>4</v>
      </c>
      <c r="D98" s="30" t="s">
        <v>50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70" t="s">
        <v>93</v>
      </c>
      <c r="B100" s="62"/>
      <c r="C100" s="62"/>
      <c r="D100" s="62"/>
      <c r="E100" s="62"/>
      <c r="F100" s="62"/>
    </row>
    <row r="101" spans="1:6" ht="22.5">
      <c r="A101" s="70" t="s">
        <v>94</v>
      </c>
      <c r="B101" s="62"/>
      <c r="C101" s="62"/>
      <c r="D101" s="62"/>
      <c r="E101" s="62"/>
      <c r="F101" s="62"/>
    </row>
    <row r="102" spans="1:6" ht="22.5">
      <c r="A102" s="62" t="s">
        <v>95</v>
      </c>
      <c r="B102" s="62"/>
      <c r="C102" s="62"/>
      <c r="D102" s="62"/>
      <c r="E102" s="62"/>
      <c r="F102" s="62"/>
    </row>
    <row r="103" spans="1:6" ht="22.5">
      <c r="A103" s="62" t="s">
        <v>96</v>
      </c>
      <c r="B103" s="62"/>
      <c r="C103" s="62"/>
      <c r="D103" s="62"/>
      <c r="E103" s="62"/>
      <c r="F103" s="62"/>
    </row>
    <row r="104" spans="1:6" ht="22.5">
      <c r="A104" s="62" t="s">
        <v>75</v>
      </c>
      <c r="B104" s="61">
        <v>2</v>
      </c>
      <c r="C104" s="61">
        <v>18.19</v>
      </c>
      <c r="D104" s="71">
        <v>2248000</v>
      </c>
      <c r="E104" s="61">
        <v>1.3</v>
      </c>
      <c r="F104" s="61" t="s">
        <v>38</v>
      </c>
    </row>
    <row r="105" spans="1:6" ht="22.5">
      <c r="A105" s="62" t="s">
        <v>76</v>
      </c>
      <c r="B105" s="61">
        <v>2</v>
      </c>
      <c r="C105" s="61">
        <v>18.19</v>
      </c>
      <c r="D105" s="71">
        <v>500000</v>
      </c>
      <c r="E105" s="61">
        <v>2.89</v>
      </c>
      <c r="F105" s="61" t="s">
        <v>38</v>
      </c>
    </row>
    <row r="106" spans="1:6" ht="22.5">
      <c r="A106" s="62" t="s">
        <v>77</v>
      </c>
      <c r="B106" s="61">
        <v>1</v>
      </c>
      <c r="C106" s="61">
        <v>9.09</v>
      </c>
      <c r="D106" s="80">
        <v>15000</v>
      </c>
      <c r="E106" s="61">
        <v>0.09</v>
      </c>
      <c r="F106" s="61" t="s">
        <v>9</v>
      </c>
    </row>
    <row r="107" spans="1:6" ht="22.5">
      <c r="A107" s="62" t="s">
        <v>97</v>
      </c>
      <c r="B107" s="61">
        <v>1</v>
      </c>
      <c r="C107" s="61">
        <v>9.09</v>
      </c>
      <c r="D107" s="71">
        <v>150000</v>
      </c>
      <c r="E107" s="61">
        <v>0.87</v>
      </c>
      <c r="F107" s="61" t="s">
        <v>9</v>
      </c>
    </row>
    <row r="108" spans="1:6" ht="22.5">
      <c r="A108" s="79" t="s">
        <v>68</v>
      </c>
      <c r="B108" s="75"/>
      <c r="C108" s="75"/>
      <c r="D108" s="80"/>
      <c r="E108" s="75"/>
      <c r="F108" s="75"/>
    </row>
    <row r="109" spans="1:6" ht="22.5">
      <c r="A109" s="79" t="s">
        <v>69</v>
      </c>
      <c r="B109" s="75"/>
      <c r="C109" s="75"/>
      <c r="D109" s="80"/>
      <c r="E109" s="75"/>
      <c r="F109" s="75"/>
    </row>
    <row r="110" spans="1:6" ht="22.5">
      <c r="A110" s="79" t="s">
        <v>103</v>
      </c>
      <c r="B110" s="75">
        <v>4</v>
      </c>
      <c r="C110" s="75">
        <v>36.37</v>
      </c>
      <c r="D110" s="80">
        <v>80000</v>
      </c>
      <c r="E110" s="75">
        <v>0.47</v>
      </c>
      <c r="F110" s="84" t="s">
        <v>9</v>
      </c>
    </row>
    <row r="111" spans="1:6" ht="22.5">
      <c r="A111" s="83"/>
      <c r="B111" s="84"/>
      <c r="C111" s="84"/>
      <c r="D111" s="85"/>
      <c r="E111" s="84"/>
      <c r="F111" s="84"/>
    </row>
    <row r="112" spans="1:6" ht="22.5">
      <c r="A112" s="36"/>
      <c r="B112" s="35"/>
      <c r="C112" s="35"/>
      <c r="D112" s="37"/>
      <c r="E112" s="35"/>
      <c r="F112" s="84"/>
    </row>
    <row r="113" spans="1:6" ht="22.5">
      <c r="A113" s="62"/>
      <c r="B113" s="61"/>
      <c r="C113" s="61"/>
      <c r="D113" s="71"/>
      <c r="E113" s="61"/>
      <c r="F113" s="84"/>
    </row>
    <row r="114" spans="1:6" ht="23.25" thickBot="1">
      <c r="A114" s="94" t="s">
        <v>8</v>
      </c>
      <c r="B114" s="77">
        <f>SUM(B104:B110)</f>
        <v>10</v>
      </c>
      <c r="C114" s="77">
        <v>90.91</v>
      </c>
      <c r="D114" s="96">
        <f>SUM(D107:D113)</f>
        <v>230000</v>
      </c>
      <c r="E114" s="95">
        <v>1.33</v>
      </c>
      <c r="F114" s="79"/>
    </row>
    <row r="115" spans="1:6" ht="23.25" thickTop="1">
      <c r="A115" s="103" t="s">
        <v>79</v>
      </c>
      <c r="B115" s="104">
        <v>88</v>
      </c>
      <c r="C115" s="104">
        <v>246.37</v>
      </c>
      <c r="D115" s="105">
        <v>8232600</v>
      </c>
      <c r="E115" s="104">
        <v>47.6</v>
      </c>
      <c r="F115" s="72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249"/>
      <c r="B126" s="249"/>
      <c r="C126" s="249"/>
      <c r="D126" s="249"/>
      <c r="E126" s="249"/>
      <c r="F126" s="249"/>
    </row>
    <row r="127" spans="1:6" ht="22.5">
      <c r="A127" s="249"/>
      <c r="B127" s="249"/>
      <c r="C127" s="249"/>
      <c r="D127" s="249"/>
      <c r="E127" s="249"/>
      <c r="F127" s="249"/>
    </row>
    <row r="128" spans="1:6" ht="22.5">
      <c r="A128" s="249"/>
      <c r="B128" s="249"/>
      <c r="C128" s="249"/>
      <c r="D128" s="249"/>
      <c r="E128" s="249"/>
      <c r="F128" s="249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47</v>
      </c>
    </row>
    <row r="3" ht="18.75">
      <c r="A3" s="53" t="s">
        <v>313</v>
      </c>
    </row>
    <row r="4" spans="1:18" ht="18.75">
      <c r="A4" s="112" t="s">
        <v>11</v>
      </c>
      <c r="B4" s="112" t="s">
        <v>12</v>
      </c>
      <c r="C4" s="112" t="s">
        <v>13</v>
      </c>
      <c r="D4" s="112" t="s">
        <v>15</v>
      </c>
      <c r="E4" s="112" t="s">
        <v>16</v>
      </c>
      <c r="F4" s="112" t="s">
        <v>18</v>
      </c>
      <c r="G4" s="262" t="s">
        <v>210</v>
      </c>
      <c r="H4" s="263"/>
      <c r="I4" s="264"/>
      <c r="J4" s="262" t="s">
        <v>211</v>
      </c>
      <c r="K4" s="263"/>
      <c r="L4" s="263"/>
      <c r="M4" s="263"/>
      <c r="N4" s="263"/>
      <c r="O4" s="263"/>
      <c r="P4" s="263"/>
      <c r="Q4" s="263"/>
      <c r="R4" s="264"/>
    </row>
    <row r="5" spans="1:18" ht="18.75">
      <c r="A5" s="113"/>
      <c r="B5" s="113"/>
      <c r="C5" s="113" t="s">
        <v>14</v>
      </c>
      <c r="D5" s="113"/>
      <c r="E5" s="113" t="s">
        <v>17</v>
      </c>
      <c r="F5" s="113" t="s">
        <v>17</v>
      </c>
      <c r="G5" s="113" t="s">
        <v>19</v>
      </c>
      <c r="H5" s="113" t="s">
        <v>20</v>
      </c>
      <c r="I5" s="113" t="s">
        <v>21</v>
      </c>
      <c r="J5" s="113" t="s">
        <v>22</v>
      </c>
      <c r="K5" s="113" t="s">
        <v>23</v>
      </c>
      <c r="L5" s="113" t="s">
        <v>24</v>
      </c>
      <c r="M5" s="113" t="s">
        <v>25</v>
      </c>
      <c r="N5" s="113" t="s">
        <v>26</v>
      </c>
      <c r="O5" s="113" t="s">
        <v>27</v>
      </c>
      <c r="P5" s="113" t="s">
        <v>28</v>
      </c>
      <c r="Q5" s="113" t="s">
        <v>29</v>
      </c>
      <c r="R5" s="113" t="s">
        <v>30</v>
      </c>
    </row>
    <row r="12" spans="1:18" ht="18.75">
      <c r="A12" s="269" t="s">
        <v>8</v>
      </c>
      <c r="B12" s="269"/>
      <c r="C12" s="269"/>
      <c r="D12" s="116">
        <f>SUM('5.1'!D66:D66)</f>
        <v>200000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47</v>
      </c>
    </row>
    <row r="31" ht="18.75">
      <c r="A31" s="53" t="s">
        <v>314</v>
      </c>
    </row>
    <row r="32" spans="1:18" ht="18.75">
      <c r="A32" s="112" t="s">
        <v>11</v>
      </c>
      <c r="B32" s="112" t="s">
        <v>12</v>
      </c>
      <c r="C32" s="112" t="s">
        <v>13</v>
      </c>
      <c r="D32" s="112" t="s">
        <v>15</v>
      </c>
      <c r="E32" s="112" t="s">
        <v>16</v>
      </c>
      <c r="F32" s="112" t="s">
        <v>18</v>
      </c>
      <c r="G32" s="262" t="s">
        <v>210</v>
      </c>
      <c r="H32" s="263"/>
      <c r="I32" s="264"/>
      <c r="J32" s="262" t="s">
        <v>211</v>
      </c>
      <c r="K32" s="263"/>
      <c r="L32" s="263"/>
      <c r="M32" s="263"/>
      <c r="N32" s="263"/>
      <c r="O32" s="263"/>
      <c r="P32" s="263"/>
      <c r="Q32" s="263"/>
      <c r="R32" s="264"/>
    </row>
    <row r="33" spans="1:18" ht="18.75">
      <c r="A33" s="113"/>
      <c r="B33" s="113"/>
      <c r="C33" s="113" t="s">
        <v>14</v>
      </c>
      <c r="D33" s="113"/>
      <c r="E33" s="113" t="s">
        <v>17</v>
      </c>
      <c r="F33" s="113" t="s">
        <v>17</v>
      </c>
      <c r="G33" s="113" t="s">
        <v>19</v>
      </c>
      <c r="H33" s="113" t="s">
        <v>20</v>
      </c>
      <c r="I33" s="113" t="s">
        <v>21</v>
      </c>
      <c r="J33" s="113" t="s">
        <v>22</v>
      </c>
      <c r="K33" s="113" t="s">
        <v>23</v>
      </c>
      <c r="L33" s="113" t="s">
        <v>24</v>
      </c>
      <c r="M33" s="113" t="s">
        <v>25</v>
      </c>
      <c r="N33" s="113" t="s">
        <v>26</v>
      </c>
      <c r="O33" s="113" t="s">
        <v>27</v>
      </c>
      <c r="P33" s="113" t="s">
        <v>28</v>
      </c>
      <c r="Q33" s="113" t="s">
        <v>29</v>
      </c>
      <c r="R33" s="113" t="s">
        <v>30</v>
      </c>
    </row>
    <row r="45" spans="1:18" ht="18.75">
      <c r="A45" s="269" t="s">
        <v>8</v>
      </c>
      <c r="B45" s="269"/>
      <c r="C45" s="269"/>
      <c r="D45" s="116">
        <f>SUM(3!D58:D65)</f>
        <v>2014981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s="138" customFormat="1" ht="18.75">
      <c r="A46" s="135"/>
      <c r="B46" s="135"/>
      <c r="C46" s="135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s="138" customFormat="1" ht="18.75">
      <c r="A47" s="135"/>
      <c r="B47" s="135"/>
      <c r="C47" s="135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 s="138" customFormat="1" ht="18.75">
      <c r="A48" s="135"/>
      <c r="B48" s="135"/>
      <c r="C48" s="135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8" s="138" customFormat="1" ht="18.75">
      <c r="A49" s="135"/>
      <c r="B49" s="135"/>
      <c r="C49" s="135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s="138" customFormat="1" ht="18.75">
      <c r="A50" s="135"/>
      <c r="B50" s="135"/>
      <c r="C50" s="135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1:18" s="138" customFormat="1" ht="18.75">
      <c r="A51" s="135"/>
      <c r="B51" s="135"/>
      <c r="C51" s="135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1:18" s="138" customFormat="1" ht="18.75">
      <c r="A52" s="135"/>
      <c r="B52" s="135"/>
      <c r="C52" s="135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1:18" s="138" customFormat="1" ht="18.75">
      <c r="A53" s="135"/>
      <c r="B53" s="135"/>
      <c r="C53" s="135"/>
      <c r="D53" s="13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1:18" s="138" customFormat="1" ht="18.75">
      <c r="A54" s="135"/>
      <c r="B54" s="135"/>
      <c r="C54" s="135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</row>
    <row r="55" spans="1:18" ht="18.75">
      <c r="A55" s="48"/>
      <c r="B55" s="39"/>
      <c r="C55" s="39"/>
      <c r="D55" s="6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6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259" t="s">
        <v>259</v>
      </c>
      <c r="B57" s="259"/>
      <c r="C57" s="259"/>
      <c r="D57" s="259"/>
      <c r="E57" s="259"/>
      <c r="F57" s="259"/>
      <c r="G57" s="259"/>
      <c r="H57" s="25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315</v>
      </c>
    </row>
    <row r="59" spans="1:18" ht="18.75">
      <c r="A59" s="112" t="s">
        <v>11</v>
      </c>
      <c r="B59" s="112" t="s">
        <v>12</v>
      </c>
      <c r="C59" s="112" t="s">
        <v>13</v>
      </c>
      <c r="D59" s="112" t="s">
        <v>15</v>
      </c>
      <c r="E59" s="112" t="s">
        <v>16</v>
      </c>
      <c r="F59" s="112" t="s">
        <v>18</v>
      </c>
      <c r="G59" s="262" t="s">
        <v>210</v>
      </c>
      <c r="H59" s="263"/>
      <c r="I59" s="264"/>
      <c r="J59" s="262" t="s">
        <v>211</v>
      </c>
      <c r="K59" s="263"/>
      <c r="L59" s="263"/>
      <c r="M59" s="263"/>
      <c r="N59" s="263"/>
      <c r="O59" s="263"/>
      <c r="P59" s="263"/>
      <c r="Q59" s="263"/>
      <c r="R59" s="264"/>
    </row>
    <row r="60" spans="1:18" ht="18.75">
      <c r="A60" s="113"/>
      <c r="B60" s="113"/>
      <c r="C60" s="113" t="s">
        <v>14</v>
      </c>
      <c r="D60" s="113"/>
      <c r="E60" s="113" t="s">
        <v>17</v>
      </c>
      <c r="F60" s="113" t="s">
        <v>17</v>
      </c>
      <c r="G60" s="101" t="s">
        <v>19</v>
      </c>
      <c r="H60" s="101" t="s">
        <v>20</v>
      </c>
      <c r="I60" s="101" t="s">
        <v>21</v>
      </c>
      <c r="J60" s="101" t="s">
        <v>22</v>
      </c>
      <c r="K60" s="101" t="s">
        <v>23</v>
      </c>
      <c r="L60" s="101" t="s">
        <v>24</v>
      </c>
      <c r="M60" s="101" t="s">
        <v>25</v>
      </c>
      <c r="N60" s="101" t="s">
        <v>26</v>
      </c>
      <c r="O60" s="101" t="s">
        <v>27</v>
      </c>
      <c r="P60" s="101" t="s">
        <v>28</v>
      </c>
      <c r="Q60" s="101" t="s">
        <v>29</v>
      </c>
      <c r="R60" s="101" t="s">
        <v>30</v>
      </c>
    </row>
    <row r="68" spans="1:18" ht="18.75">
      <c r="A68" s="269" t="s">
        <v>8</v>
      </c>
      <c r="B68" s="269"/>
      <c r="C68" s="269"/>
      <c r="D68" s="116" t="e">
        <f>SUM(3!#REF!)</f>
        <v>#REF!</v>
      </c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60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60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259" t="s">
        <v>259</v>
      </c>
      <c r="B84" s="259"/>
      <c r="C84" s="259"/>
      <c r="D84" s="259"/>
      <c r="E84" s="259"/>
      <c r="F84" s="259"/>
      <c r="G84" s="259"/>
      <c r="H84" s="25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316</v>
      </c>
    </row>
    <row r="94" spans="1:18" ht="18.75">
      <c r="A94" s="269" t="s">
        <v>8</v>
      </c>
      <c r="B94" s="269"/>
      <c r="C94" s="269"/>
      <c r="D94" s="116" t="e">
        <f>SUM(3!#REF!)</f>
        <v>#REF!</v>
      </c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69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J32:R32"/>
    <mergeCell ref="A12:C12"/>
    <mergeCell ref="E12:R12"/>
    <mergeCell ref="A84:H84"/>
    <mergeCell ref="A68:C68"/>
    <mergeCell ref="E68:R68"/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0"/>
  <sheetViews>
    <sheetView view="pageBreakPreview" zoomScaleSheetLayoutView="100" zoomScalePageLayoutView="0" workbookViewId="0" topLeftCell="A55">
      <selection activeCell="A60" sqref="A60:R60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ht="20.25">
      <c r="Q1" s="2"/>
    </row>
    <row r="2" spans="14:16" ht="18.75">
      <c r="N2" s="270" t="s">
        <v>395</v>
      </c>
      <c r="O2" s="270"/>
      <c r="P2" s="270"/>
    </row>
    <row r="3" spans="1:18" ht="18.75">
      <c r="A3" s="258" t="s">
        <v>396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8.75">
      <c r="A4" s="258" t="s">
        <v>353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8.75">
      <c r="A5" s="258" t="s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6" ht="18.75">
      <c r="A6" s="303" t="s">
        <v>397</v>
      </c>
      <c r="B6" s="303"/>
      <c r="C6" s="303"/>
      <c r="D6" s="303"/>
      <c r="E6" s="303"/>
      <c r="F6" s="303"/>
    </row>
    <row r="7" spans="1:6" ht="18.75">
      <c r="A7" s="257" t="s">
        <v>398</v>
      </c>
      <c r="B7" s="257"/>
      <c r="C7" s="257"/>
      <c r="D7" s="257"/>
      <c r="E7" s="257"/>
      <c r="F7" s="257"/>
    </row>
    <row r="8" spans="1:18" ht="18.75">
      <c r="A8" s="112" t="s">
        <v>189</v>
      </c>
      <c r="B8" s="112" t="s">
        <v>399</v>
      </c>
      <c r="C8" s="112" t="s">
        <v>13</v>
      </c>
      <c r="D8" s="112" t="s">
        <v>15</v>
      </c>
      <c r="E8" s="112" t="s">
        <v>16</v>
      </c>
      <c r="F8" s="112" t="s">
        <v>400</v>
      </c>
      <c r="G8" s="262" t="s">
        <v>481</v>
      </c>
      <c r="H8" s="263"/>
      <c r="I8" s="264"/>
      <c r="J8" s="262" t="s">
        <v>480</v>
      </c>
      <c r="K8" s="263"/>
      <c r="L8" s="263"/>
      <c r="M8" s="263"/>
      <c r="N8" s="263"/>
      <c r="O8" s="263"/>
      <c r="P8" s="263"/>
      <c r="Q8" s="263"/>
      <c r="R8" s="264"/>
    </row>
    <row r="9" spans="1:18" ht="18.75">
      <c r="A9" s="113" t="s">
        <v>190</v>
      </c>
      <c r="B9" s="113"/>
      <c r="C9" s="113" t="s">
        <v>399</v>
      </c>
      <c r="D9" s="113" t="s">
        <v>401</v>
      </c>
      <c r="E9" s="113" t="s">
        <v>17</v>
      </c>
      <c r="F9" s="113" t="s">
        <v>402</v>
      </c>
      <c r="G9" s="101" t="s">
        <v>19</v>
      </c>
      <c r="H9" s="101" t="s">
        <v>20</v>
      </c>
      <c r="I9" s="101" t="s">
        <v>21</v>
      </c>
      <c r="J9" s="101" t="s">
        <v>22</v>
      </c>
      <c r="K9" s="101" t="s">
        <v>23</v>
      </c>
      <c r="L9" s="101" t="s">
        <v>24</v>
      </c>
      <c r="M9" s="101" t="s">
        <v>25</v>
      </c>
      <c r="N9" s="101" t="s">
        <v>26</v>
      </c>
      <c r="O9" s="101" t="s">
        <v>27</v>
      </c>
      <c r="P9" s="101" t="s">
        <v>28</v>
      </c>
      <c r="Q9" s="101" t="s">
        <v>29</v>
      </c>
      <c r="R9" s="101" t="s">
        <v>30</v>
      </c>
    </row>
    <row r="10" spans="1:18" ht="18.75">
      <c r="A10" s="30">
        <v>1</v>
      </c>
      <c r="B10" s="168" t="s">
        <v>419</v>
      </c>
      <c r="C10" s="33" t="s">
        <v>421</v>
      </c>
      <c r="D10" s="34">
        <v>60000</v>
      </c>
      <c r="E10" s="30" t="s">
        <v>37</v>
      </c>
      <c r="F10" s="30" t="s">
        <v>212</v>
      </c>
      <c r="G10" s="33"/>
      <c r="H10" s="33"/>
      <c r="I10" s="33"/>
      <c r="J10" s="33"/>
      <c r="K10" s="33"/>
      <c r="L10" s="33"/>
      <c r="M10" s="33"/>
      <c r="N10" s="33"/>
      <c r="O10" s="54"/>
      <c r="P10" s="33"/>
      <c r="Q10" s="33"/>
      <c r="R10" s="33"/>
    </row>
    <row r="11" spans="1:18" ht="18.75">
      <c r="A11" s="31"/>
      <c r="B11" s="169"/>
      <c r="C11" s="40"/>
      <c r="D11" s="58"/>
      <c r="E11" s="31"/>
      <c r="F11" s="31"/>
      <c r="G11" s="40"/>
      <c r="H11" s="40"/>
      <c r="I11" s="40"/>
      <c r="J11" s="40"/>
      <c r="K11" s="40"/>
      <c r="L11" s="40"/>
      <c r="M11" s="40"/>
      <c r="N11" s="40"/>
      <c r="O11" s="55"/>
      <c r="P11" s="40"/>
      <c r="Q11" s="40"/>
      <c r="R11" s="40"/>
    </row>
    <row r="12" spans="1:18" ht="18.75">
      <c r="A12" s="30">
        <v>2</v>
      </c>
      <c r="B12" s="168" t="s">
        <v>420</v>
      </c>
      <c r="C12" s="33" t="s">
        <v>437</v>
      </c>
      <c r="D12" s="34">
        <v>5000</v>
      </c>
      <c r="E12" s="30" t="s">
        <v>37</v>
      </c>
      <c r="F12" s="307" t="s">
        <v>438</v>
      </c>
      <c r="G12" s="33"/>
      <c r="H12" s="33"/>
      <c r="I12" s="33"/>
      <c r="J12" s="33"/>
      <c r="K12" s="33"/>
      <c r="L12" s="33"/>
      <c r="M12" s="33"/>
      <c r="N12" s="33"/>
      <c r="O12" s="54"/>
      <c r="P12" s="33"/>
      <c r="Q12" s="33"/>
      <c r="R12" s="33"/>
    </row>
    <row r="13" spans="1:18" ht="18" customHeight="1">
      <c r="A13" s="31"/>
      <c r="B13" s="169"/>
      <c r="C13" s="40"/>
      <c r="D13" s="58"/>
      <c r="E13" s="31"/>
      <c r="F13" s="308"/>
      <c r="G13" s="40"/>
      <c r="H13" s="40"/>
      <c r="I13" s="40"/>
      <c r="J13" s="40"/>
      <c r="K13" s="40"/>
      <c r="L13" s="40"/>
      <c r="M13" s="40"/>
      <c r="N13" s="40"/>
      <c r="O13" s="55"/>
      <c r="P13" s="40"/>
      <c r="Q13" s="40"/>
      <c r="R13" s="40"/>
    </row>
    <row r="14" spans="1:18" ht="18.75">
      <c r="A14" s="30">
        <v>3</v>
      </c>
      <c r="B14" s="168" t="s">
        <v>423</v>
      </c>
      <c r="C14" s="33" t="s">
        <v>422</v>
      </c>
      <c r="D14" s="34">
        <v>6000</v>
      </c>
      <c r="E14" s="30" t="s">
        <v>37</v>
      </c>
      <c r="F14" s="30" t="s">
        <v>212</v>
      </c>
      <c r="G14" s="33"/>
      <c r="H14" s="33"/>
      <c r="I14" s="33"/>
      <c r="J14" s="33"/>
      <c r="K14" s="33"/>
      <c r="L14" s="33"/>
      <c r="M14" s="33"/>
      <c r="N14" s="33"/>
      <c r="O14" s="54"/>
      <c r="P14" s="33"/>
      <c r="Q14" s="33"/>
      <c r="R14" s="33"/>
    </row>
    <row r="15" spans="1:18" ht="18.75">
      <c r="A15" s="31"/>
      <c r="B15" s="169"/>
      <c r="C15" s="40"/>
      <c r="D15" s="58"/>
      <c r="E15" s="31"/>
      <c r="F15" s="31"/>
      <c r="G15" s="40"/>
      <c r="H15" s="40"/>
      <c r="I15" s="40"/>
      <c r="J15" s="40"/>
      <c r="K15" s="40"/>
      <c r="L15" s="40"/>
      <c r="M15" s="40"/>
      <c r="N15" s="40"/>
      <c r="O15" s="55"/>
      <c r="P15" s="40"/>
      <c r="Q15" s="40"/>
      <c r="R15" s="40"/>
    </row>
    <row r="16" spans="1:18" ht="18.75">
      <c r="A16" s="30">
        <v>4</v>
      </c>
      <c r="B16" s="168" t="s">
        <v>403</v>
      </c>
      <c r="C16" s="33" t="s">
        <v>439</v>
      </c>
      <c r="D16" s="34">
        <v>11000</v>
      </c>
      <c r="E16" s="30" t="s">
        <v>37</v>
      </c>
      <c r="F16" s="30" t="s">
        <v>212</v>
      </c>
      <c r="G16" s="33"/>
      <c r="H16" s="33"/>
      <c r="I16" s="33"/>
      <c r="J16" s="33"/>
      <c r="K16" s="33"/>
      <c r="L16" s="33"/>
      <c r="M16" s="33"/>
      <c r="N16" s="33"/>
      <c r="O16" s="54"/>
      <c r="P16" s="33"/>
      <c r="Q16" s="33"/>
      <c r="R16" s="33"/>
    </row>
    <row r="17" spans="1:18" ht="18.75">
      <c r="A17" s="31"/>
      <c r="B17" s="40"/>
      <c r="C17" s="40" t="s">
        <v>440</v>
      </c>
      <c r="D17" s="58"/>
      <c r="E17" s="31"/>
      <c r="F17" s="31"/>
      <c r="G17" s="40"/>
      <c r="H17" s="40"/>
      <c r="I17" s="40"/>
      <c r="J17" s="40"/>
      <c r="K17" s="40"/>
      <c r="L17" s="40"/>
      <c r="M17" s="40"/>
      <c r="N17" s="40"/>
      <c r="O17" s="55"/>
      <c r="P17" s="40"/>
      <c r="Q17" s="40"/>
      <c r="R17" s="40"/>
    </row>
    <row r="18" spans="1:19" ht="18.75">
      <c r="A18" s="269" t="s">
        <v>8</v>
      </c>
      <c r="B18" s="269"/>
      <c r="C18" s="269"/>
      <c r="D18" s="116">
        <f>SUM(D10:D17)</f>
        <v>82000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39"/>
    </row>
    <row r="19" spans="1:19" s="138" customFormat="1" ht="18.75">
      <c r="A19" s="135"/>
      <c r="B19" s="135"/>
      <c r="C19" s="135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246"/>
    </row>
    <row r="20" spans="1:19" s="138" customFormat="1" ht="18.75">
      <c r="A20" s="135"/>
      <c r="B20" s="135"/>
      <c r="C20" s="135"/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246"/>
    </row>
    <row r="21" spans="1:19" s="138" customFormat="1" ht="18.75">
      <c r="A21" s="135"/>
      <c r="B21" s="135"/>
      <c r="C21" s="135"/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246"/>
    </row>
    <row r="22" spans="1:19" s="138" customFormat="1" ht="18.75">
      <c r="A22" s="135"/>
      <c r="B22" s="135"/>
      <c r="C22" s="135"/>
      <c r="D22" s="13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246"/>
    </row>
    <row r="23" spans="1:19" s="138" customFormat="1" ht="18.75">
      <c r="A23" s="135"/>
      <c r="B23" s="135"/>
      <c r="C23" s="135"/>
      <c r="D23" s="13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246"/>
    </row>
    <row r="24" spans="1:19" s="138" customFormat="1" ht="18.75">
      <c r="A24" s="135"/>
      <c r="B24" s="135"/>
      <c r="C24" s="135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246"/>
    </row>
    <row r="25" spans="1:19" s="138" customFormat="1" ht="18.75">
      <c r="A25" s="135"/>
      <c r="B25" s="135"/>
      <c r="C25" s="135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246"/>
    </row>
    <row r="26" spans="1:19" s="138" customFormat="1" ht="18.75">
      <c r="A26" s="135"/>
      <c r="B26" s="135"/>
      <c r="C26" s="135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246"/>
    </row>
    <row r="27" spans="1:19" s="138" customFormat="1" ht="18.75">
      <c r="A27" s="135"/>
      <c r="B27" s="135"/>
      <c r="C27" s="135"/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>
        <v>28</v>
      </c>
      <c r="P27" s="137"/>
      <c r="Q27" s="137"/>
      <c r="R27" s="137"/>
      <c r="S27" s="246"/>
    </row>
    <row r="28" spans="1:19" s="138" customFormat="1" ht="18.75">
      <c r="A28" s="135"/>
      <c r="B28" s="135"/>
      <c r="C28" s="135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246"/>
    </row>
    <row r="29" spans="14:17" ht="20.25">
      <c r="N29" s="270" t="s">
        <v>395</v>
      </c>
      <c r="O29" s="270"/>
      <c r="P29" s="270"/>
      <c r="Q29" s="2"/>
    </row>
    <row r="31" spans="1:18" ht="18.75">
      <c r="A31" s="258" t="s">
        <v>396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ht="18.75">
      <c r="A32" s="258" t="s">
        <v>353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</row>
    <row r="33" spans="1:18" ht="18.75">
      <c r="A33" s="258" t="s">
        <v>1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9" s="138" customFormat="1" ht="18.75">
      <c r="A34" s="135"/>
      <c r="B34" s="135"/>
      <c r="C34" s="135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246"/>
    </row>
    <row r="35" spans="1:6" ht="18.75">
      <c r="A35" s="259" t="s">
        <v>397</v>
      </c>
      <c r="B35" s="259"/>
      <c r="C35" s="259"/>
      <c r="D35" s="259"/>
      <c r="E35" s="259"/>
      <c r="F35" s="259"/>
    </row>
    <row r="36" spans="1:6" ht="18.75">
      <c r="A36" s="257" t="s">
        <v>404</v>
      </c>
      <c r="B36" s="257"/>
      <c r="C36" s="257"/>
      <c r="D36" s="257"/>
      <c r="E36" s="257"/>
      <c r="F36" s="257"/>
    </row>
    <row r="37" spans="1:18" ht="18.75">
      <c r="A37" s="112" t="s">
        <v>189</v>
      </c>
      <c r="B37" s="112" t="s">
        <v>399</v>
      </c>
      <c r="C37" s="112" t="s">
        <v>13</v>
      </c>
      <c r="D37" s="112" t="s">
        <v>15</v>
      </c>
      <c r="E37" s="112" t="s">
        <v>16</v>
      </c>
      <c r="F37" s="112" t="s">
        <v>400</v>
      </c>
      <c r="G37" s="262" t="s">
        <v>481</v>
      </c>
      <c r="H37" s="263"/>
      <c r="I37" s="264"/>
      <c r="J37" s="262" t="s">
        <v>480</v>
      </c>
      <c r="K37" s="263"/>
      <c r="L37" s="263"/>
      <c r="M37" s="263"/>
      <c r="N37" s="263"/>
      <c r="O37" s="263"/>
      <c r="P37" s="263"/>
      <c r="Q37" s="263"/>
      <c r="R37" s="264"/>
    </row>
    <row r="38" spans="1:18" ht="18.75">
      <c r="A38" s="113" t="s">
        <v>190</v>
      </c>
      <c r="B38" s="113"/>
      <c r="C38" s="113" t="s">
        <v>399</v>
      </c>
      <c r="D38" s="113" t="s">
        <v>401</v>
      </c>
      <c r="E38" s="113" t="s">
        <v>17</v>
      </c>
      <c r="F38" s="113" t="s">
        <v>402</v>
      </c>
      <c r="G38" s="101" t="s">
        <v>19</v>
      </c>
      <c r="H38" s="101" t="s">
        <v>20</v>
      </c>
      <c r="I38" s="101" t="s">
        <v>21</v>
      </c>
      <c r="J38" s="101" t="s">
        <v>22</v>
      </c>
      <c r="K38" s="101" t="s">
        <v>23</v>
      </c>
      <c r="L38" s="101" t="s">
        <v>24</v>
      </c>
      <c r="M38" s="101" t="s">
        <v>25</v>
      </c>
      <c r="N38" s="101" t="s">
        <v>26</v>
      </c>
      <c r="O38" s="101" t="s">
        <v>27</v>
      </c>
      <c r="P38" s="101" t="s">
        <v>28</v>
      </c>
      <c r="Q38" s="101" t="s">
        <v>29</v>
      </c>
      <c r="R38" s="101" t="s">
        <v>30</v>
      </c>
    </row>
    <row r="39" spans="1:18" ht="18.75">
      <c r="A39" s="30">
        <v>1</v>
      </c>
      <c r="B39" s="33" t="s">
        <v>449</v>
      </c>
      <c r="C39" s="33" t="s">
        <v>448</v>
      </c>
      <c r="D39" s="34">
        <v>5000</v>
      </c>
      <c r="E39" s="30" t="s">
        <v>37</v>
      </c>
      <c r="F39" s="30" t="s">
        <v>276</v>
      </c>
      <c r="G39" s="33"/>
      <c r="H39" s="33"/>
      <c r="I39" s="33"/>
      <c r="J39" s="33"/>
      <c r="K39" s="33"/>
      <c r="L39" s="33"/>
      <c r="M39" s="33"/>
      <c r="N39" s="33"/>
      <c r="O39" s="54"/>
      <c r="P39" s="33"/>
      <c r="Q39" s="33"/>
      <c r="R39" s="33"/>
    </row>
    <row r="40" spans="1:18" ht="18.75">
      <c r="A40" s="35"/>
      <c r="B40" s="36"/>
      <c r="C40" s="36" t="s">
        <v>450</v>
      </c>
      <c r="D40" s="37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43"/>
      <c r="P40" s="36"/>
      <c r="Q40" s="36"/>
      <c r="R40" s="36"/>
    </row>
    <row r="41" spans="1:18" ht="18.75">
      <c r="A41" s="30">
        <v>2</v>
      </c>
      <c r="B41" s="33" t="s">
        <v>405</v>
      </c>
      <c r="C41" s="33" t="s">
        <v>405</v>
      </c>
      <c r="D41" s="34">
        <v>28800</v>
      </c>
      <c r="E41" s="30" t="s">
        <v>37</v>
      </c>
      <c r="F41" s="30" t="s">
        <v>276</v>
      </c>
      <c r="G41" s="33"/>
      <c r="H41" s="33"/>
      <c r="I41" s="33"/>
      <c r="J41" s="33"/>
      <c r="K41" s="33"/>
      <c r="L41" s="33"/>
      <c r="M41" s="33"/>
      <c r="N41" s="33"/>
      <c r="O41" s="54"/>
      <c r="P41" s="33"/>
      <c r="Q41" s="33"/>
      <c r="R41" s="33"/>
    </row>
    <row r="42" spans="1:18" ht="18.75">
      <c r="A42" s="35"/>
      <c r="B42" s="36"/>
      <c r="C42" s="36" t="s">
        <v>451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43"/>
      <c r="P42" s="36"/>
      <c r="Q42" s="36"/>
      <c r="R42" s="36"/>
    </row>
    <row r="43" spans="1:19" ht="18.75">
      <c r="A43" s="304" t="s">
        <v>8</v>
      </c>
      <c r="B43" s="305"/>
      <c r="C43" s="306"/>
      <c r="D43" s="116">
        <f>SUM(D39:D42)</f>
        <v>33800</v>
      </c>
      <c r="E43" s="289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1"/>
      <c r="S43" s="39"/>
    </row>
    <row r="44" spans="1:18" ht="18.75">
      <c r="A44" s="48"/>
      <c r="B44" s="39"/>
      <c r="C44" s="39"/>
      <c r="D44" s="50"/>
      <c r="E44" s="48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8.75">
      <c r="A45" s="48"/>
      <c r="B45" s="39"/>
      <c r="C45" s="39"/>
      <c r="D45" s="50"/>
      <c r="E45" s="48"/>
      <c r="F45" s="4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8.75">
      <c r="A46" s="48"/>
      <c r="B46" s="39"/>
      <c r="C46" s="39"/>
      <c r="D46" s="50"/>
      <c r="E46" s="48"/>
      <c r="F46" s="4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8.75">
      <c r="A47" s="48"/>
      <c r="B47" s="39"/>
      <c r="C47" s="39"/>
      <c r="D47" s="50"/>
      <c r="E47" s="48"/>
      <c r="F47" s="4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8.75">
      <c r="A48" s="48"/>
      <c r="B48" s="39"/>
      <c r="C48" s="39"/>
      <c r="D48" s="50"/>
      <c r="E48" s="48"/>
      <c r="F48" s="4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8.75">
      <c r="A49" s="48"/>
      <c r="B49" s="39"/>
      <c r="C49" s="39"/>
      <c r="D49" s="50"/>
      <c r="E49" s="48"/>
      <c r="F49" s="4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8.75">
      <c r="A50" s="48"/>
      <c r="B50" s="39"/>
      <c r="C50" s="39"/>
      <c r="D50" s="50"/>
      <c r="E50" s="48"/>
      <c r="F50" s="4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8.75">
      <c r="A51" s="48"/>
      <c r="B51" s="39"/>
      <c r="C51" s="39"/>
      <c r="D51" s="50"/>
      <c r="E51" s="48"/>
      <c r="F51" s="4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8.75">
      <c r="A52" s="48"/>
      <c r="B52" s="39"/>
      <c r="C52" s="39"/>
      <c r="D52" s="50"/>
      <c r="E52" s="48"/>
      <c r="F52" s="4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8.75">
      <c r="A53" s="48"/>
      <c r="B53" s="39"/>
      <c r="C53" s="39"/>
      <c r="D53" s="50"/>
      <c r="E53" s="48"/>
      <c r="F53" s="4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8.75">
      <c r="A54" s="48"/>
      <c r="B54" s="39"/>
      <c r="C54" s="39"/>
      <c r="D54" s="50"/>
      <c r="E54" s="48"/>
      <c r="F54" s="4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8.75">
      <c r="A55" s="48"/>
      <c r="B55" s="39"/>
      <c r="C55" s="39"/>
      <c r="D55" s="5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8.75">
      <c r="A56" s="48"/>
      <c r="B56" s="39"/>
      <c r="C56" s="39"/>
      <c r="D56" s="5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>
        <v>29</v>
      </c>
      <c r="P56" s="39"/>
      <c r="Q56" s="39"/>
      <c r="R56" s="39"/>
    </row>
    <row r="57" spans="14:17" ht="20.25">
      <c r="N57" s="270" t="s">
        <v>395</v>
      </c>
      <c r="O57" s="270"/>
      <c r="P57" s="270"/>
      <c r="Q57" s="2"/>
    </row>
    <row r="59" spans="1:18" ht="18.75">
      <c r="A59" s="258" t="s">
        <v>396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</row>
    <row r="60" spans="1:18" ht="18.75">
      <c r="A60" s="258" t="s">
        <v>353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</row>
    <row r="61" spans="1:18" ht="18.75">
      <c r="A61" s="258" t="s">
        <v>1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</row>
    <row r="62" ht="20.25">
      <c r="Q62" s="2"/>
    </row>
    <row r="63" ht="18.75">
      <c r="O63" s="53"/>
    </row>
    <row r="64" spans="1:6" ht="18.75">
      <c r="A64" s="303" t="s">
        <v>397</v>
      </c>
      <c r="B64" s="303"/>
      <c r="C64" s="303"/>
      <c r="D64" s="303"/>
      <c r="E64" s="303"/>
      <c r="F64" s="303"/>
    </row>
    <row r="65" spans="1:6" ht="18.75">
      <c r="A65" s="257" t="s">
        <v>489</v>
      </c>
      <c r="B65" s="257"/>
      <c r="C65" s="257"/>
      <c r="D65" s="257"/>
      <c r="E65" s="257"/>
      <c r="F65" s="257"/>
    </row>
    <row r="66" spans="1:18" ht="18.75">
      <c r="A66" s="112" t="s">
        <v>189</v>
      </c>
      <c r="B66" s="112" t="s">
        <v>399</v>
      </c>
      <c r="C66" s="112" t="s">
        <v>13</v>
      </c>
      <c r="D66" s="112" t="s">
        <v>15</v>
      </c>
      <c r="E66" s="112" t="s">
        <v>16</v>
      </c>
      <c r="F66" s="112" t="s">
        <v>400</v>
      </c>
      <c r="G66" s="262" t="s">
        <v>481</v>
      </c>
      <c r="H66" s="263"/>
      <c r="I66" s="264"/>
      <c r="J66" s="262" t="s">
        <v>480</v>
      </c>
      <c r="K66" s="263"/>
      <c r="L66" s="263"/>
      <c r="M66" s="263"/>
      <c r="N66" s="263"/>
      <c r="O66" s="263"/>
      <c r="P66" s="263"/>
      <c r="Q66" s="263"/>
      <c r="R66" s="264"/>
    </row>
    <row r="67" spans="1:18" ht="18.75">
      <c r="A67" s="113" t="s">
        <v>190</v>
      </c>
      <c r="B67" s="113"/>
      <c r="C67" s="113" t="s">
        <v>399</v>
      </c>
      <c r="D67" s="113" t="s">
        <v>401</v>
      </c>
      <c r="E67" s="113" t="s">
        <v>17</v>
      </c>
      <c r="F67" s="113" t="s">
        <v>402</v>
      </c>
      <c r="G67" s="101" t="s">
        <v>19</v>
      </c>
      <c r="H67" s="101" t="s">
        <v>20</v>
      </c>
      <c r="I67" s="101" t="s">
        <v>21</v>
      </c>
      <c r="J67" s="101" t="s">
        <v>22</v>
      </c>
      <c r="K67" s="101" t="s">
        <v>23</v>
      </c>
      <c r="L67" s="101" t="s">
        <v>24</v>
      </c>
      <c r="M67" s="101" t="s">
        <v>25</v>
      </c>
      <c r="N67" s="101" t="s">
        <v>26</v>
      </c>
      <c r="O67" s="101" t="s">
        <v>27</v>
      </c>
      <c r="P67" s="101" t="s">
        <v>28</v>
      </c>
      <c r="Q67" s="101" t="s">
        <v>29</v>
      </c>
      <c r="R67" s="101" t="s">
        <v>30</v>
      </c>
    </row>
    <row r="68" spans="1:18" ht="18.75">
      <c r="A68" s="30">
        <v>1</v>
      </c>
      <c r="B68" s="33" t="s">
        <v>452</v>
      </c>
      <c r="C68" s="33" t="s">
        <v>454</v>
      </c>
      <c r="D68" s="34">
        <v>6000</v>
      </c>
      <c r="E68" s="30" t="s">
        <v>37</v>
      </c>
      <c r="F68" s="30" t="s">
        <v>276</v>
      </c>
      <c r="G68" s="33"/>
      <c r="H68" s="33"/>
      <c r="I68" s="33"/>
      <c r="J68" s="33"/>
      <c r="K68" s="33"/>
      <c r="L68" s="33"/>
      <c r="M68" s="33"/>
      <c r="N68" s="33"/>
      <c r="O68" s="54"/>
      <c r="P68" s="33"/>
      <c r="Q68" s="33"/>
      <c r="R68" s="33"/>
    </row>
    <row r="69" spans="1:18" ht="18.75">
      <c r="A69" s="35"/>
      <c r="B69" s="36" t="s">
        <v>453</v>
      </c>
      <c r="C69" s="36"/>
      <c r="D69" s="37"/>
      <c r="E69" s="35"/>
      <c r="F69" s="35"/>
      <c r="G69" s="36"/>
      <c r="H69" s="36"/>
      <c r="I69" s="36"/>
      <c r="J69" s="36"/>
      <c r="K69" s="36"/>
      <c r="L69" s="36"/>
      <c r="M69" s="36"/>
      <c r="N69" s="36"/>
      <c r="O69" s="43"/>
      <c r="P69" s="36"/>
      <c r="Q69" s="36"/>
      <c r="R69" s="36"/>
    </row>
    <row r="70" spans="1:19" ht="18.75">
      <c r="A70" s="269" t="s">
        <v>8</v>
      </c>
      <c r="B70" s="269"/>
      <c r="C70" s="269"/>
      <c r="D70" s="116">
        <f>SUM(D68:D69)</f>
        <v>6000</v>
      </c>
      <c r="E70" s="289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1"/>
      <c r="S70" s="39"/>
    </row>
    <row r="71" ht="18.75"/>
    <row r="84" ht="18.75">
      <c r="O84" s="27">
        <v>30</v>
      </c>
    </row>
    <row r="90" ht="18.75">
      <c r="D90" s="170">
        <f>SUM(D18+D43+D70)</f>
        <v>121800</v>
      </c>
    </row>
  </sheetData>
  <sheetProtection/>
  <mergeCells count="31">
    <mergeCell ref="N2:P2"/>
    <mergeCell ref="N57:P57"/>
    <mergeCell ref="N29:P29"/>
    <mergeCell ref="A60:R60"/>
    <mergeCell ref="A61:R61"/>
    <mergeCell ref="G8:I8"/>
    <mergeCell ref="J8:R8"/>
    <mergeCell ref="A31:R31"/>
    <mergeCell ref="A32:R32"/>
    <mergeCell ref="A33:R33"/>
    <mergeCell ref="A59:R59"/>
    <mergeCell ref="A36:F36"/>
    <mergeCell ref="G37:I37"/>
    <mergeCell ref="E43:R43"/>
    <mergeCell ref="A3:R3"/>
    <mergeCell ref="A4:R4"/>
    <mergeCell ref="A5:R5"/>
    <mergeCell ref="A6:F6"/>
    <mergeCell ref="A7:F7"/>
    <mergeCell ref="F12:F13"/>
    <mergeCell ref="A18:C18"/>
    <mergeCell ref="E18:R18"/>
    <mergeCell ref="A65:F65"/>
    <mergeCell ref="G66:I66"/>
    <mergeCell ref="J66:R66"/>
    <mergeCell ref="A70:C70"/>
    <mergeCell ref="E70:R70"/>
    <mergeCell ref="A35:F35"/>
    <mergeCell ref="A64:F64"/>
    <mergeCell ref="J37:R37"/>
    <mergeCell ref="A43:C4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22">
      <selection activeCell="N1" sqref="N1:P1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70" t="s">
        <v>395</v>
      </c>
      <c r="O1" s="270"/>
      <c r="P1" s="270"/>
      <c r="Q1" s="2"/>
    </row>
    <row r="3" spans="1:18" ht="18.75">
      <c r="A3" s="258" t="s">
        <v>396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8.75">
      <c r="A4" s="258" t="s">
        <v>353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8.75">
      <c r="A5" s="258" t="s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ht="18.75">
      <c r="A6" s="303" t="s">
        <v>433</v>
      </c>
      <c r="B6" s="303"/>
      <c r="C6" s="303"/>
      <c r="D6" s="303"/>
      <c r="E6" s="303"/>
      <c r="F6" s="30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57" t="s">
        <v>398</v>
      </c>
      <c r="B7" s="257"/>
      <c r="C7" s="257"/>
      <c r="D7" s="257"/>
      <c r="E7" s="257"/>
      <c r="F7" s="257"/>
    </row>
    <row r="8" spans="1:18" ht="18.75">
      <c r="A8" s="112" t="s">
        <v>189</v>
      </c>
      <c r="B8" s="112" t="s">
        <v>399</v>
      </c>
      <c r="C8" s="112" t="s">
        <v>13</v>
      </c>
      <c r="D8" s="112" t="s">
        <v>15</v>
      </c>
      <c r="E8" s="112" t="s">
        <v>16</v>
      </c>
      <c r="F8" s="112" t="s">
        <v>400</v>
      </c>
      <c r="G8" s="262" t="s">
        <v>481</v>
      </c>
      <c r="H8" s="263"/>
      <c r="I8" s="264"/>
      <c r="J8" s="262" t="s">
        <v>480</v>
      </c>
      <c r="K8" s="263"/>
      <c r="L8" s="263"/>
      <c r="M8" s="263"/>
      <c r="N8" s="263"/>
      <c r="O8" s="263"/>
      <c r="P8" s="263"/>
      <c r="Q8" s="263"/>
      <c r="R8" s="264"/>
    </row>
    <row r="9" spans="1:18" ht="18.75">
      <c r="A9" s="113" t="s">
        <v>190</v>
      </c>
      <c r="B9" s="113"/>
      <c r="C9" s="113" t="s">
        <v>399</v>
      </c>
      <c r="D9" s="113" t="s">
        <v>401</v>
      </c>
      <c r="E9" s="113" t="s">
        <v>17</v>
      </c>
      <c r="F9" s="113" t="s">
        <v>402</v>
      </c>
      <c r="G9" s="101" t="s">
        <v>19</v>
      </c>
      <c r="H9" s="101" t="s">
        <v>20</v>
      </c>
      <c r="I9" s="101" t="s">
        <v>21</v>
      </c>
      <c r="J9" s="101" t="s">
        <v>22</v>
      </c>
      <c r="K9" s="101" t="s">
        <v>23</v>
      </c>
      <c r="L9" s="101" t="s">
        <v>24</v>
      </c>
      <c r="M9" s="101" t="s">
        <v>25</v>
      </c>
      <c r="N9" s="101" t="s">
        <v>26</v>
      </c>
      <c r="O9" s="101" t="s">
        <v>27</v>
      </c>
      <c r="P9" s="101" t="s">
        <v>28</v>
      </c>
      <c r="Q9" s="101" t="s">
        <v>29</v>
      </c>
      <c r="R9" s="101" t="s">
        <v>30</v>
      </c>
    </row>
    <row r="10" spans="1:18" ht="18.75">
      <c r="A10" s="30">
        <v>1</v>
      </c>
      <c r="B10" s="33" t="s">
        <v>424</v>
      </c>
      <c r="C10" s="33" t="s">
        <v>425</v>
      </c>
      <c r="D10" s="34">
        <v>50000</v>
      </c>
      <c r="E10" s="30" t="s">
        <v>37</v>
      </c>
      <c r="F10" s="30" t="s">
        <v>212</v>
      </c>
      <c r="G10" s="33"/>
      <c r="H10" s="33"/>
      <c r="I10" s="33"/>
      <c r="J10" s="33"/>
      <c r="K10" s="33"/>
      <c r="L10" s="33"/>
      <c r="M10" s="33"/>
      <c r="N10" s="33"/>
      <c r="O10" s="54"/>
      <c r="P10" s="33"/>
      <c r="Q10" s="33"/>
      <c r="R10" s="33"/>
    </row>
    <row r="11" spans="1:18" ht="18.75">
      <c r="A11" s="31"/>
      <c r="B11" s="40"/>
      <c r="C11" s="40" t="s">
        <v>426</v>
      </c>
      <c r="D11" s="58"/>
      <c r="E11" s="31"/>
      <c r="F11" s="31"/>
      <c r="G11" s="40"/>
      <c r="H11" s="40"/>
      <c r="I11" s="40"/>
      <c r="J11" s="40"/>
      <c r="K11" s="40"/>
      <c r="L11" s="40"/>
      <c r="M11" s="40"/>
      <c r="N11" s="40"/>
      <c r="O11" s="55"/>
      <c r="P11" s="40"/>
      <c r="Q11" s="40"/>
      <c r="R11" s="40"/>
    </row>
    <row r="12" spans="1:18" ht="18.75">
      <c r="A12" s="30">
        <v>2</v>
      </c>
      <c r="B12" s="33" t="s">
        <v>427</v>
      </c>
      <c r="C12" s="33" t="s">
        <v>428</v>
      </c>
      <c r="D12" s="34">
        <v>7000</v>
      </c>
      <c r="E12" s="30" t="s">
        <v>37</v>
      </c>
      <c r="F12" s="30" t="s">
        <v>212</v>
      </c>
      <c r="G12" s="33"/>
      <c r="H12" s="33"/>
      <c r="I12" s="33"/>
      <c r="J12" s="33"/>
      <c r="K12" s="33"/>
      <c r="L12" s="33"/>
      <c r="M12" s="33"/>
      <c r="N12" s="33"/>
      <c r="O12" s="54"/>
      <c r="P12" s="33"/>
      <c r="Q12" s="33"/>
      <c r="R12" s="33"/>
    </row>
    <row r="13" spans="1:18" ht="18.75">
      <c r="A13" s="31"/>
      <c r="B13" s="40"/>
      <c r="C13" s="40"/>
      <c r="D13" s="58"/>
      <c r="E13" s="31"/>
      <c r="F13" s="31"/>
      <c r="G13" s="40"/>
      <c r="H13" s="40"/>
      <c r="I13" s="40"/>
      <c r="J13" s="40"/>
      <c r="K13" s="40"/>
      <c r="L13" s="40"/>
      <c r="M13" s="40"/>
      <c r="N13" s="40"/>
      <c r="O13" s="55"/>
      <c r="P13" s="40"/>
      <c r="Q13" s="40"/>
      <c r="R13" s="40"/>
    </row>
    <row r="14" spans="1:19" ht="18.75">
      <c r="A14" s="269" t="s">
        <v>8</v>
      </c>
      <c r="B14" s="269"/>
      <c r="C14" s="269"/>
      <c r="D14" s="116">
        <f>SUM(D10:D12)</f>
        <v>57000</v>
      </c>
      <c r="E14" s="289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ht="18.75"/>
    <row r="24" ht="18.75"/>
    <row r="25" ht="18.75">
      <c r="O25" s="27">
        <v>31</v>
      </c>
    </row>
  </sheetData>
  <sheetProtection/>
  <mergeCells count="10">
    <mergeCell ref="N1:P1"/>
    <mergeCell ref="A14:C14"/>
    <mergeCell ref="E14:R14"/>
    <mergeCell ref="A3:R3"/>
    <mergeCell ref="A4:R4"/>
    <mergeCell ref="A5:R5"/>
    <mergeCell ref="A6:F6"/>
    <mergeCell ref="A7:F7"/>
    <mergeCell ref="G8:I8"/>
    <mergeCell ref="J8:R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5"/>
  <sheetViews>
    <sheetView view="pageBreakPreview" zoomScaleSheetLayoutView="100" zoomScalePageLayoutView="0" workbookViewId="0" topLeftCell="A40">
      <selection activeCell="L6" sqref="L6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70" t="s">
        <v>395</v>
      </c>
      <c r="O1" s="270"/>
      <c r="P1" s="270"/>
      <c r="Q1" s="2"/>
    </row>
    <row r="3" spans="1:18" ht="18.75">
      <c r="A3" s="258" t="s">
        <v>396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8.75">
      <c r="A4" s="258" t="s">
        <v>353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8.75">
      <c r="A5" s="258" t="s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ht="18.75">
      <c r="A6" s="303" t="s">
        <v>490</v>
      </c>
      <c r="B6" s="303"/>
      <c r="C6" s="303"/>
      <c r="D6" s="303"/>
      <c r="E6" s="303"/>
      <c r="F6" s="30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57" t="s">
        <v>398</v>
      </c>
      <c r="B7" s="257"/>
      <c r="C7" s="257"/>
      <c r="D7" s="257"/>
      <c r="E7" s="257"/>
      <c r="F7" s="257"/>
    </row>
    <row r="8" spans="1:18" ht="18.75">
      <c r="A8" s="112" t="s">
        <v>189</v>
      </c>
      <c r="B8" s="112" t="s">
        <v>399</v>
      </c>
      <c r="C8" s="112" t="s">
        <v>13</v>
      </c>
      <c r="D8" s="112" t="s">
        <v>15</v>
      </c>
      <c r="E8" s="112" t="s">
        <v>16</v>
      </c>
      <c r="F8" s="112" t="s">
        <v>400</v>
      </c>
      <c r="G8" s="262" t="s">
        <v>481</v>
      </c>
      <c r="H8" s="263"/>
      <c r="I8" s="264"/>
      <c r="J8" s="262" t="s">
        <v>480</v>
      </c>
      <c r="K8" s="263"/>
      <c r="L8" s="263"/>
      <c r="M8" s="263"/>
      <c r="N8" s="263"/>
      <c r="O8" s="263"/>
      <c r="P8" s="263"/>
      <c r="Q8" s="263"/>
      <c r="R8" s="264"/>
    </row>
    <row r="9" spans="1:18" ht="18.75">
      <c r="A9" s="113" t="s">
        <v>190</v>
      </c>
      <c r="B9" s="113"/>
      <c r="C9" s="113" t="s">
        <v>399</v>
      </c>
      <c r="D9" s="113" t="s">
        <v>401</v>
      </c>
      <c r="E9" s="113" t="s">
        <v>17</v>
      </c>
      <c r="F9" s="113" t="s">
        <v>402</v>
      </c>
      <c r="G9" s="101" t="s">
        <v>19</v>
      </c>
      <c r="H9" s="101" t="s">
        <v>20</v>
      </c>
      <c r="I9" s="101" t="s">
        <v>21</v>
      </c>
      <c r="J9" s="101" t="s">
        <v>22</v>
      </c>
      <c r="K9" s="101" t="s">
        <v>23</v>
      </c>
      <c r="L9" s="101" t="s">
        <v>24</v>
      </c>
      <c r="M9" s="101" t="s">
        <v>25</v>
      </c>
      <c r="N9" s="101" t="s">
        <v>26</v>
      </c>
      <c r="O9" s="101" t="s">
        <v>27</v>
      </c>
      <c r="P9" s="101" t="s">
        <v>28</v>
      </c>
      <c r="Q9" s="101" t="s">
        <v>29</v>
      </c>
      <c r="R9" s="101" t="s">
        <v>30</v>
      </c>
    </row>
    <row r="10" spans="1:18" ht="18.75">
      <c r="A10" s="30">
        <v>1</v>
      </c>
      <c r="B10" s="33" t="s">
        <v>429</v>
      </c>
      <c r="C10" s="33" t="s">
        <v>431</v>
      </c>
      <c r="D10" s="34">
        <v>15800</v>
      </c>
      <c r="E10" s="30" t="s">
        <v>37</v>
      </c>
      <c r="F10" s="30" t="s">
        <v>212</v>
      </c>
      <c r="G10" s="33"/>
      <c r="H10" s="33"/>
      <c r="I10" s="33"/>
      <c r="J10" s="33"/>
      <c r="K10" s="33"/>
      <c r="L10" s="33"/>
      <c r="M10" s="33"/>
      <c r="N10" s="33"/>
      <c r="O10" s="54"/>
      <c r="P10" s="33"/>
      <c r="Q10" s="33"/>
      <c r="R10" s="33"/>
    </row>
    <row r="11" spans="1:19" ht="18.75">
      <c r="A11" s="42"/>
      <c r="B11" s="43" t="s">
        <v>430</v>
      </c>
      <c r="C11" s="43" t="s">
        <v>432</v>
      </c>
      <c r="D11" s="44"/>
      <c r="E11" s="35"/>
      <c r="F11" s="42" t="s">
        <v>447</v>
      </c>
      <c r="G11" s="43"/>
      <c r="H11" s="43"/>
      <c r="I11" s="43"/>
      <c r="J11" s="43"/>
      <c r="K11" s="43"/>
      <c r="L11" s="43"/>
      <c r="M11" s="43"/>
      <c r="N11" s="43"/>
      <c r="O11" s="43"/>
      <c r="P11" s="36"/>
      <c r="Q11" s="43"/>
      <c r="R11" s="36"/>
      <c r="S11" s="43"/>
    </row>
    <row r="12" spans="1:18" ht="18.75">
      <c r="A12" s="31"/>
      <c r="B12" s="40"/>
      <c r="C12" s="36" t="s">
        <v>446</v>
      </c>
      <c r="D12" s="58"/>
      <c r="E12" s="31"/>
      <c r="F12" s="31"/>
      <c r="G12" s="40"/>
      <c r="H12" s="40"/>
      <c r="I12" s="40"/>
      <c r="J12" s="40"/>
      <c r="K12" s="40"/>
      <c r="L12" s="40"/>
      <c r="M12" s="40"/>
      <c r="N12" s="40"/>
      <c r="O12" s="55"/>
      <c r="P12" s="40"/>
      <c r="Q12" s="40"/>
      <c r="R12" s="40"/>
    </row>
    <row r="13" spans="1:18" ht="18.75">
      <c r="A13" s="30">
        <v>2</v>
      </c>
      <c r="B13" s="54" t="s">
        <v>441</v>
      </c>
      <c r="C13" s="33" t="s">
        <v>455</v>
      </c>
      <c r="D13" s="166">
        <v>16000</v>
      </c>
      <c r="E13" s="30" t="s">
        <v>37</v>
      </c>
      <c r="F13" s="30" t="s">
        <v>302</v>
      </c>
      <c r="G13" s="33"/>
      <c r="H13" s="33"/>
      <c r="I13" s="33"/>
      <c r="J13" s="33"/>
      <c r="K13" s="33"/>
      <c r="L13" s="33"/>
      <c r="M13" s="33"/>
      <c r="N13" s="33"/>
      <c r="O13" s="54"/>
      <c r="P13" s="33"/>
      <c r="Q13" s="33"/>
      <c r="R13" s="33"/>
    </row>
    <row r="14" spans="1:19" ht="18.75">
      <c r="A14" s="42"/>
      <c r="B14" s="43" t="s">
        <v>442</v>
      </c>
      <c r="C14" s="36" t="s">
        <v>443</v>
      </c>
      <c r="D14" s="44"/>
      <c r="E14" s="35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36"/>
      <c r="Q14" s="43"/>
      <c r="R14" s="36"/>
      <c r="S14" s="43"/>
    </row>
    <row r="15" spans="1:19" ht="18.75">
      <c r="A15" s="42"/>
      <c r="B15" s="43"/>
      <c r="C15" s="43" t="s">
        <v>444</v>
      </c>
      <c r="D15" s="44"/>
      <c r="E15" s="35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36"/>
      <c r="Q15" s="43"/>
      <c r="R15" s="36"/>
      <c r="S15" s="39"/>
    </row>
    <row r="16" spans="1:18" ht="18.75">
      <c r="A16" s="31"/>
      <c r="B16" s="40"/>
      <c r="C16" s="40" t="s">
        <v>445</v>
      </c>
      <c r="D16" s="58"/>
      <c r="E16" s="31"/>
      <c r="F16" s="31"/>
      <c r="G16" s="40"/>
      <c r="H16" s="40"/>
      <c r="I16" s="40"/>
      <c r="J16" s="40"/>
      <c r="K16" s="40"/>
      <c r="L16" s="40"/>
      <c r="M16" s="40"/>
      <c r="N16" s="40"/>
      <c r="O16" s="55"/>
      <c r="P16" s="40"/>
      <c r="Q16" s="40"/>
      <c r="R16" s="40"/>
    </row>
    <row r="17" spans="1:19" ht="18.75">
      <c r="A17" s="269" t="s">
        <v>8</v>
      </c>
      <c r="B17" s="269"/>
      <c r="C17" s="269"/>
      <c r="D17" s="116">
        <f>SUM(D10:D13)</f>
        <v>31800</v>
      </c>
      <c r="E17" s="289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1"/>
      <c r="S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>
        <v>32</v>
      </c>
      <c r="P26" s="39"/>
      <c r="Q26" s="39"/>
      <c r="R26" s="39"/>
    </row>
    <row r="27" spans="1:18" ht="18.7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270" t="s">
        <v>395</v>
      </c>
      <c r="O27" s="270"/>
      <c r="P27" s="270"/>
      <c r="Q27" s="39"/>
      <c r="R27" s="39"/>
    </row>
    <row r="28" ht="20.25">
      <c r="Q28" s="2"/>
    </row>
    <row r="30" spans="1:18" ht="18.75">
      <c r="A30" s="258" t="s">
        <v>396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</row>
    <row r="31" spans="1:18" ht="18.75">
      <c r="A31" s="258" t="s">
        <v>353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ht="18.75">
      <c r="A32" s="258" t="s">
        <v>1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</row>
    <row r="33" spans="1:18" ht="18.75">
      <c r="A33" s="303" t="s">
        <v>490</v>
      </c>
      <c r="B33" s="303"/>
      <c r="C33" s="303"/>
      <c r="D33" s="303"/>
      <c r="E33" s="303"/>
      <c r="F33" s="30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6" ht="18.75">
      <c r="A34" s="257" t="s">
        <v>404</v>
      </c>
      <c r="B34" s="257"/>
      <c r="C34" s="257"/>
      <c r="D34" s="257"/>
      <c r="E34" s="257"/>
      <c r="F34" s="257"/>
    </row>
    <row r="35" spans="1:18" ht="18.75">
      <c r="A35" s="112" t="s">
        <v>189</v>
      </c>
      <c r="B35" s="112" t="s">
        <v>399</v>
      </c>
      <c r="C35" s="112" t="s">
        <v>13</v>
      </c>
      <c r="D35" s="112" t="s">
        <v>15</v>
      </c>
      <c r="E35" s="112" t="s">
        <v>16</v>
      </c>
      <c r="F35" s="112" t="s">
        <v>400</v>
      </c>
      <c r="G35" s="262" t="s">
        <v>481</v>
      </c>
      <c r="H35" s="263"/>
      <c r="I35" s="264"/>
      <c r="J35" s="262" t="s">
        <v>480</v>
      </c>
      <c r="K35" s="263"/>
      <c r="L35" s="263"/>
      <c r="M35" s="263"/>
      <c r="N35" s="263"/>
      <c r="O35" s="263"/>
      <c r="P35" s="263"/>
      <c r="Q35" s="263"/>
      <c r="R35" s="264"/>
    </row>
    <row r="36" spans="1:18" ht="18.75">
      <c r="A36" s="113" t="s">
        <v>190</v>
      </c>
      <c r="B36" s="113"/>
      <c r="C36" s="113" t="s">
        <v>399</v>
      </c>
      <c r="D36" s="113" t="s">
        <v>401</v>
      </c>
      <c r="E36" s="113" t="s">
        <v>17</v>
      </c>
      <c r="F36" s="113" t="s">
        <v>402</v>
      </c>
      <c r="G36" s="101" t="s">
        <v>19</v>
      </c>
      <c r="H36" s="101" t="s">
        <v>20</v>
      </c>
      <c r="I36" s="101" t="s">
        <v>21</v>
      </c>
      <c r="J36" s="101" t="s">
        <v>22</v>
      </c>
      <c r="K36" s="101" t="s">
        <v>23</v>
      </c>
      <c r="L36" s="101" t="s">
        <v>24</v>
      </c>
      <c r="M36" s="101" t="s">
        <v>25</v>
      </c>
      <c r="N36" s="101" t="s">
        <v>26</v>
      </c>
      <c r="O36" s="101" t="s">
        <v>27</v>
      </c>
      <c r="P36" s="101" t="s">
        <v>28</v>
      </c>
      <c r="Q36" s="101" t="s">
        <v>29</v>
      </c>
      <c r="R36" s="101" t="s">
        <v>30</v>
      </c>
    </row>
    <row r="37" spans="1:18" ht="18.75">
      <c r="A37" s="30">
        <v>1</v>
      </c>
      <c r="B37" s="33" t="s">
        <v>429</v>
      </c>
      <c r="C37" s="33" t="s">
        <v>431</v>
      </c>
      <c r="D37" s="34">
        <v>15800</v>
      </c>
      <c r="E37" s="30" t="s">
        <v>37</v>
      </c>
      <c r="F37" s="30" t="s">
        <v>276</v>
      </c>
      <c r="G37" s="33"/>
      <c r="H37" s="33"/>
      <c r="I37" s="33"/>
      <c r="J37" s="33"/>
      <c r="K37" s="33"/>
      <c r="L37" s="33"/>
      <c r="M37" s="33"/>
      <c r="N37" s="33"/>
      <c r="O37" s="54"/>
      <c r="P37" s="33"/>
      <c r="Q37" s="33"/>
      <c r="R37" s="33"/>
    </row>
    <row r="38" spans="1:19" ht="18.75">
      <c r="A38" s="42"/>
      <c r="B38" s="43" t="s">
        <v>430</v>
      </c>
      <c r="C38" s="43" t="s">
        <v>432</v>
      </c>
      <c r="D38" s="44"/>
      <c r="E38" s="35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36"/>
      <c r="Q38" s="43"/>
      <c r="R38" s="36"/>
      <c r="S38" s="43"/>
    </row>
    <row r="39" spans="1:18" ht="18.75">
      <c r="A39" s="31"/>
      <c r="B39" s="40"/>
      <c r="C39" s="40" t="s">
        <v>446</v>
      </c>
      <c r="D39" s="58"/>
      <c r="E39" s="31"/>
      <c r="F39" s="31"/>
      <c r="G39" s="40"/>
      <c r="H39" s="40"/>
      <c r="I39" s="40"/>
      <c r="J39" s="40"/>
      <c r="K39" s="40"/>
      <c r="L39" s="40"/>
      <c r="M39" s="40"/>
      <c r="N39" s="40"/>
      <c r="O39" s="55"/>
      <c r="P39" s="40"/>
      <c r="Q39" s="40"/>
      <c r="R39" s="40"/>
    </row>
    <row r="40" spans="1:19" ht="18.75">
      <c r="A40" s="269" t="s">
        <v>8</v>
      </c>
      <c r="B40" s="269"/>
      <c r="C40" s="269"/>
      <c r="D40" s="116">
        <f>SUM(D37:D37)</f>
        <v>15800</v>
      </c>
      <c r="E40" s="289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1"/>
      <c r="S40" s="39"/>
    </row>
    <row r="41" spans="1:18" ht="18.75">
      <c r="A41" s="48"/>
      <c r="B41" s="39"/>
      <c r="C41" s="39"/>
      <c r="D41" s="50"/>
      <c r="E41" s="48"/>
      <c r="F41" s="4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8.75">
      <c r="A42" s="48"/>
      <c r="B42" s="39"/>
      <c r="C42" s="39"/>
      <c r="D42" s="50"/>
      <c r="E42" s="48"/>
      <c r="F42" s="4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8.75">
      <c r="A43" s="48"/>
      <c r="B43" s="39"/>
      <c r="C43" s="39"/>
      <c r="D43" s="50"/>
      <c r="E43" s="48"/>
      <c r="F43" s="4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8.75">
      <c r="A44" s="48"/>
      <c r="B44" s="39"/>
      <c r="C44" s="39"/>
      <c r="D44" s="50"/>
      <c r="E44" s="48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8.75">
      <c r="A45" s="48"/>
      <c r="B45" s="39"/>
      <c r="C45" s="39"/>
      <c r="D45" s="50"/>
      <c r="E45" s="48"/>
      <c r="F45" s="4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8.75">
      <c r="A46" s="48"/>
      <c r="B46" s="39"/>
      <c r="C46" s="39"/>
      <c r="D46" s="50"/>
      <c r="E46" s="48"/>
      <c r="F46" s="4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8.75">
      <c r="A47" s="48"/>
      <c r="B47" s="39"/>
      <c r="C47" s="39"/>
      <c r="D47" s="50"/>
      <c r="E47" s="48"/>
      <c r="F47" s="4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8.75">
      <c r="A48" s="48"/>
      <c r="B48" s="39"/>
      <c r="C48" s="39"/>
      <c r="D48" s="50"/>
      <c r="E48" s="48"/>
      <c r="F48" s="4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8.75">
      <c r="A49" s="48"/>
      <c r="B49" s="39"/>
      <c r="C49" s="39"/>
      <c r="D49" s="50"/>
      <c r="E49" s="48"/>
      <c r="F49" s="4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8.75">
      <c r="A50" s="48"/>
      <c r="B50" s="39"/>
      <c r="C50" s="39"/>
      <c r="D50" s="50"/>
      <c r="E50" s="48"/>
      <c r="F50" s="4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8.75">
      <c r="A51" s="48"/>
      <c r="B51" s="39"/>
      <c r="C51" s="39"/>
      <c r="D51" s="50"/>
      <c r="E51" s="48"/>
      <c r="F51" s="4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8.75">
      <c r="A52" s="48"/>
      <c r="B52" s="39"/>
      <c r="C52" s="39"/>
      <c r="D52" s="50"/>
      <c r="E52" s="48"/>
      <c r="F52" s="48"/>
      <c r="G52" s="39"/>
      <c r="H52" s="39"/>
      <c r="I52" s="39"/>
      <c r="J52" s="39"/>
      <c r="K52" s="39"/>
      <c r="L52" s="39"/>
      <c r="M52" s="39"/>
      <c r="N52" s="39"/>
      <c r="O52" s="39">
        <v>33</v>
      </c>
      <c r="P52" s="39"/>
      <c r="Q52" s="39"/>
      <c r="R52" s="39"/>
    </row>
    <row r="53" spans="14:17" ht="20.25">
      <c r="N53" s="270" t="s">
        <v>395</v>
      </c>
      <c r="O53" s="270"/>
      <c r="P53" s="270"/>
      <c r="Q53" s="2"/>
    </row>
    <row r="55" spans="1:18" ht="18.75">
      <c r="A55" s="258" t="s">
        <v>396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</row>
    <row r="56" spans="1:18" ht="18.75">
      <c r="A56" s="258" t="s">
        <v>353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  <row r="57" spans="1:18" ht="18.75">
      <c r="A57" s="258" t="s">
        <v>1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</row>
    <row r="58" spans="1:18" ht="18.75">
      <c r="A58" s="303" t="s">
        <v>490</v>
      </c>
      <c r="B58" s="303"/>
      <c r="C58" s="303"/>
      <c r="D58" s="303"/>
      <c r="E58" s="303"/>
      <c r="F58" s="303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6" ht="18.75">
      <c r="A59" s="257" t="s">
        <v>489</v>
      </c>
      <c r="B59" s="257"/>
      <c r="C59" s="257"/>
      <c r="D59" s="257"/>
      <c r="E59" s="257"/>
      <c r="F59" s="257"/>
    </row>
    <row r="60" spans="1:18" ht="18.75">
      <c r="A60" s="112" t="s">
        <v>189</v>
      </c>
      <c r="B60" s="112" t="s">
        <v>399</v>
      </c>
      <c r="C60" s="112" t="s">
        <v>13</v>
      </c>
      <c r="D60" s="112" t="s">
        <v>15</v>
      </c>
      <c r="E60" s="112" t="s">
        <v>16</v>
      </c>
      <c r="F60" s="112" t="s">
        <v>400</v>
      </c>
      <c r="G60" s="262" t="s">
        <v>481</v>
      </c>
      <c r="H60" s="263"/>
      <c r="I60" s="264"/>
      <c r="J60" s="262" t="s">
        <v>480</v>
      </c>
      <c r="K60" s="263"/>
      <c r="L60" s="263"/>
      <c r="M60" s="263"/>
      <c r="N60" s="263"/>
      <c r="O60" s="263"/>
      <c r="P60" s="263"/>
      <c r="Q60" s="263"/>
      <c r="R60" s="264"/>
    </row>
    <row r="61" spans="1:18" ht="18.75">
      <c r="A61" s="113" t="s">
        <v>190</v>
      </c>
      <c r="B61" s="113"/>
      <c r="C61" s="113" t="s">
        <v>399</v>
      </c>
      <c r="D61" s="113" t="s">
        <v>401</v>
      </c>
      <c r="E61" s="113" t="s">
        <v>17</v>
      </c>
      <c r="F61" s="113" t="s">
        <v>402</v>
      </c>
      <c r="G61" s="101" t="s">
        <v>19</v>
      </c>
      <c r="H61" s="101" t="s">
        <v>20</v>
      </c>
      <c r="I61" s="101" t="s">
        <v>21</v>
      </c>
      <c r="J61" s="101" t="s">
        <v>22</v>
      </c>
      <c r="K61" s="101" t="s">
        <v>23</v>
      </c>
      <c r="L61" s="101" t="s">
        <v>24</v>
      </c>
      <c r="M61" s="101" t="s">
        <v>25</v>
      </c>
      <c r="N61" s="101" t="s">
        <v>26</v>
      </c>
      <c r="O61" s="101" t="s">
        <v>27</v>
      </c>
      <c r="P61" s="101" t="s">
        <v>28</v>
      </c>
      <c r="Q61" s="101" t="s">
        <v>29</v>
      </c>
      <c r="R61" s="101" t="s">
        <v>30</v>
      </c>
    </row>
    <row r="62" spans="1:18" ht="18.75">
      <c r="A62" s="30">
        <v>1</v>
      </c>
      <c r="B62" s="54" t="s">
        <v>441</v>
      </c>
      <c r="C62" s="33" t="s">
        <v>455</v>
      </c>
      <c r="D62" s="166">
        <v>22000</v>
      </c>
      <c r="E62" s="30" t="s">
        <v>37</v>
      </c>
      <c r="F62" s="30" t="s">
        <v>458</v>
      </c>
      <c r="G62" s="33"/>
      <c r="H62" s="33"/>
      <c r="I62" s="33"/>
      <c r="J62" s="33"/>
      <c r="K62" s="33"/>
      <c r="L62" s="33"/>
      <c r="M62" s="33"/>
      <c r="N62" s="33"/>
      <c r="O62" s="54"/>
      <c r="P62" s="33"/>
      <c r="Q62" s="33"/>
      <c r="R62" s="33"/>
    </row>
    <row r="63" spans="1:19" ht="18.75">
      <c r="A63" s="42"/>
      <c r="B63" s="43" t="s">
        <v>442</v>
      </c>
      <c r="C63" s="36" t="s">
        <v>456</v>
      </c>
      <c r="D63" s="44"/>
      <c r="E63" s="35"/>
      <c r="F63" s="42"/>
      <c r="G63" s="43"/>
      <c r="H63" s="43"/>
      <c r="I63" s="43"/>
      <c r="J63" s="43"/>
      <c r="K63" s="43"/>
      <c r="L63" s="43"/>
      <c r="M63" s="43"/>
      <c r="N63" s="43"/>
      <c r="O63" s="43"/>
      <c r="P63" s="36"/>
      <c r="Q63" s="43"/>
      <c r="R63" s="36"/>
      <c r="S63" s="43"/>
    </row>
    <row r="64" spans="1:19" ht="18.75">
      <c r="A64" s="42"/>
      <c r="B64" s="43"/>
      <c r="C64" s="43" t="s">
        <v>444</v>
      </c>
      <c r="D64" s="44"/>
      <c r="E64" s="35"/>
      <c r="F64" s="42"/>
      <c r="G64" s="43"/>
      <c r="H64" s="43"/>
      <c r="I64" s="43"/>
      <c r="J64" s="43"/>
      <c r="K64" s="43"/>
      <c r="L64" s="43"/>
      <c r="M64" s="43"/>
      <c r="N64" s="43"/>
      <c r="O64" s="43"/>
      <c r="P64" s="36"/>
      <c r="Q64" s="43"/>
      <c r="R64" s="36"/>
      <c r="S64" s="39"/>
    </row>
    <row r="65" spans="1:18" ht="18.75">
      <c r="A65" s="31"/>
      <c r="B65" s="40"/>
      <c r="C65" s="40" t="s">
        <v>457</v>
      </c>
      <c r="D65" s="58"/>
      <c r="E65" s="31"/>
      <c r="F65" s="31"/>
      <c r="G65" s="40"/>
      <c r="H65" s="40"/>
      <c r="I65" s="40"/>
      <c r="J65" s="40"/>
      <c r="K65" s="40"/>
      <c r="L65" s="40"/>
      <c r="M65" s="40"/>
      <c r="N65" s="40"/>
      <c r="O65" s="55"/>
      <c r="P65" s="40"/>
      <c r="Q65" s="40"/>
      <c r="R65" s="40"/>
    </row>
    <row r="66" spans="1:18" ht="18.75">
      <c r="A66" s="30">
        <v>1</v>
      </c>
      <c r="B66" s="33" t="s">
        <v>459</v>
      </c>
      <c r="C66" s="33" t="s">
        <v>461</v>
      </c>
      <c r="D66" s="34">
        <v>7900</v>
      </c>
      <c r="E66" s="30" t="s">
        <v>37</v>
      </c>
      <c r="F66" s="30" t="s">
        <v>276</v>
      </c>
      <c r="G66" s="33"/>
      <c r="H66" s="33"/>
      <c r="I66" s="33"/>
      <c r="J66" s="33"/>
      <c r="K66" s="33"/>
      <c r="L66" s="33"/>
      <c r="M66" s="33"/>
      <c r="N66" s="33"/>
      <c r="O66" s="54"/>
      <c r="P66" s="33"/>
      <c r="Q66" s="33"/>
      <c r="R66" s="33"/>
    </row>
    <row r="67" spans="1:19" ht="18.75">
      <c r="A67" s="42"/>
      <c r="B67" s="43" t="s">
        <v>460</v>
      </c>
      <c r="C67" s="43" t="s">
        <v>432</v>
      </c>
      <c r="D67" s="44"/>
      <c r="E67" s="35"/>
      <c r="F67" s="42"/>
      <c r="G67" s="43"/>
      <c r="H67" s="43"/>
      <c r="I67" s="43"/>
      <c r="J67" s="43"/>
      <c r="K67" s="43"/>
      <c r="L67" s="43"/>
      <c r="M67" s="43"/>
      <c r="N67" s="43"/>
      <c r="O67" s="43"/>
      <c r="P67" s="36"/>
      <c r="Q67" s="43"/>
      <c r="R67" s="36"/>
      <c r="S67" s="43"/>
    </row>
    <row r="68" spans="1:18" ht="18.75">
      <c r="A68" s="31"/>
      <c r="B68" s="40"/>
      <c r="C68" s="40" t="s">
        <v>462</v>
      </c>
      <c r="D68" s="58"/>
      <c r="E68" s="31"/>
      <c r="F68" s="31"/>
      <c r="G68" s="40"/>
      <c r="H68" s="40"/>
      <c r="I68" s="40"/>
      <c r="J68" s="40"/>
      <c r="K68" s="40"/>
      <c r="L68" s="40"/>
      <c r="M68" s="40"/>
      <c r="N68" s="40"/>
      <c r="O68" s="55"/>
      <c r="P68" s="40"/>
      <c r="Q68" s="40"/>
      <c r="R68" s="40"/>
    </row>
    <row r="69" spans="1:19" ht="18.75">
      <c r="A69" s="269" t="s">
        <v>8</v>
      </c>
      <c r="B69" s="269"/>
      <c r="C69" s="269"/>
      <c r="D69" s="116">
        <f>SUM(D62:D66)</f>
        <v>29900</v>
      </c>
      <c r="E69" s="289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1"/>
      <c r="S69" s="39"/>
    </row>
    <row r="70" ht="18.75"/>
    <row r="78" ht="18.75">
      <c r="O78" s="27">
        <v>34</v>
      </c>
    </row>
    <row r="85" ht="18.75">
      <c r="D85" s="170">
        <f>SUM(D69+D40+D17)</f>
        <v>77500</v>
      </c>
    </row>
  </sheetData>
  <sheetProtection/>
  <mergeCells count="30">
    <mergeCell ref="A34:F34"/>
    <mergeCell ref="N53:P53"/>
    <mergeCell ref="N27:P27"/>
    <mergeCell ref="N1:P1"/>
    <mergeCell ref="G8:I8"/>
    <mergeCell ref="J8:R8"/>
    <mergeCell ref="A30:R30"/>
    <mergeCell ref="A31:R31"/>
    <mergeCell ref="A32:R32"/>
    <mergeCell ref="A33:F33"/>
    <mergeCell ref="A17:C17"/>
    <mergeCell ref="E17:R17"/>
    <mergeCell ref="A69:C69"/>
    <mergeCell ref="E69:R69"/>
    <mergeCell ref="A3:R3"/>
    <mergeCell ref="A4:R4"/>
    <mergeCell ref="A5:R5"/>
    <mergeCell ref="A6:F6"/>
    <mergeCell ref="A7:F7"/>
    <mergeCell ref="G35:I35"/>
    <mergeCell ref="J35:R35"/>
    <mergeCell ref="A59:F59"/>
    <mergeCell ref="G60:I60"/>
    <mergeCell ref="J60:R60"/>
    <mergeCell ref="A40:C40"/>
    <mergeCell ref="E40:R40"/>
    <mergeCell ref="A55:R55"/>
    <mergeCell ref="A56:R56"/>
    <mergeCell ref="A57:R57"/>
    <mergeCell ref="A58:F5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3">
      <selection activeCell="N1" sqref="N1:P1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70" t="s">
        <v>395</v>
      </c>
      <c r="O1" s="270"/>
      <c r="P1" s="270"/>
      <c r="Q1" s="2"/>
    </row>
    <row r="3" spans="1:18" ht="18.75">
      <c r="A3" s="258" t="s">
        <v>396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8.75">
      <c r="A4" s="258" t="s">
        <v>353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8.75">
      <c r="A5" s="258" t="s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ht="18.75">
      <c r="A6" s="303" t="s">
        <v>491</v>
      </c>
      <c r="B6" s="303"/>
      <c r="C6" s="303"/>
      <c r="D6" s="303"/>
      <c r="E6" s="303"/>
      <c r="F6" s="30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57" t="s">
        <v>398</v>
      </c>
      <c r="B7" s="257"/>
      <c r="C7" s="257"/>
      <c r="D7" s="257"/>
      <c r="E7" s="257"/>
      <c r="F7" s="257"/>
    </row>
    <row r="8" spans="1:18" ht="18.75">
      <c r="A8" s="112" t="s">
        <v>189</v>
      </c>
      <c r="B8" s="112" t="s">
        <v>399</v>
      </c>
      <c r="C8" s="112" t="s">
        <v>13</v>
      </c>
      <c r="D8" s="112" t="s">
        <v>15</v>
      </c>
      <c r="E8" s="112" t="s">
        <v>16</v>
      </c>
      <c r="F8" s="112" t="s">
        <v>400</v>
      </c>
      <c r="G8" s="262" t="s">
        <v>481</v>
      </c>
      <c r="H8" s="263"/>
      <c r="I8" s="264"/>
      <c r="J8" s="262" t="s">
        <v>480</v>
      </c>
      <c r="K8" s="263"/>
      <c r="L8" s="263"/>
      <c r="M8" s="263"/>
      <c r="N8" s="263"/>
      <c r="O8" s="263"/>
      <c r="P8" s="263"/>
      <c r="Q8" s="263"/>
      <c r="R8" s="264"/>
    </row>
    <row r="9" spans="1:18" ht="18.75">
      <c r="A9" s="113" t="s">
        <v>190</v>
      </c>
      <c r="B9" s="113"/>
      <c r="C9" s="113" t="s">
        <v>399</v>
      </c>
      <c r="D9" s="113" t="s">
        <v>401</v>
      </c>
      <c r="E9" s="113" t="s">
        <v>17</v>
      </c>
      <c r="F9" s="113" t="s">
        <v>402</v>
      </c>
      <c r="G9" s="101" t="s">
        <v>19</v>
      </c>
      <c r="H9" s="101" t="s">
        <v>20</v>
      </c>
      <c r="I9" s="101" t="s">
        <v>21</v>
      </c>
      <c r="J9" s="101" t="s">
        <v>22</v>
      </c>
      <c r="K9" s="101" t="s">
        <v>23</v>
      </c>
      <c r="L9" s="101" t="s">
        <v>24</v>
      </c>
      <c r="M9" s="101" t="s">
        <v>25</v>
      </c>
      <c r="N9" s="101" t="s">
        <v>26</v>
      </c>
      <c r="O9" s="101" t="s">
        <v>27</v>
      </c>
      <c r="P9" s="101" t="s">
        <v>28</v>
      </c>
      <c r="Q9" s="101" t="s">
        <v>29</v>
      </c>
      <c r="R9" s="101" t="s">
        <v>30</v>
      </c>
    </row>
    <row r="10" spans="1:18" ht="18.75">
      <c r="A10" s="30">
        <v>1</v>
      </c>
      <c r="B10" s="33" t="s">
        <v>434</v>
      </c>
      <c r="C10" s="33" t="s">
        <v>435</v>
      </c>
      <c r="D10" s="34">
        <v>90000</v>
      </c>
      <c r="E10" s="30" t="s">
        <v>37</v>
      </c>
      <c r="F10" s="30" t="s">
        <v>212</v>
      </c>
      <c r="G10" s="33"/>
      <c r="H10" s="33"/>
      <c r="I10" s="33"/>
      <c r="J10" s="33"/>
      <c r="K10" s="33"/>
      <c r="L10" s="33"/>
      <c r="M10" s="33"/>
      <c r="N10" s="33"/>
      <c r="O10" s="54"/>
      <c r="P10" s="33"/>
      <c r="Q10" s="33"/>
      <c r="R10" s="33"/>
    </row>
    <row r="11" spans="1:18" ht="18.75">
      <c r="A11" s="35"/>
      <c r="B11" s="36"/>
      <c r="C11" s="36" t="s">
        <v>436</v>
      </c>
      <c r="D11" s="37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43"/>
      <c r="P11" s="36"/>
      <c r="Q11" s="36"/>
      <c r="R11" s="36"/>
    </row>
    <row r="12" spans="1:19" ht="18.75">
      <c r="A12" s="269" t="s">
        <v>8</v>
      </c>
      <c r="B12" s="269"/>
      <c r="C12" s="269"/>
      <c r="D12" s="116">
        <f>SUM(D10:D11)</f>
        <v>90000</v>
      </c>
      <c r="E12" s="289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1"/>
      <c r="S12" s="39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ht="18.75"/>
    <row r="22" ht="18.75"/>
    <row r="25" ht="18.75">
      <c r="O25" s="27">
        <v>35</v>
      </c>
    </row>
  </sheetData>
  <sheetProtection/>
  <mergeCells count="10">
    <mergeCell ref="N1:P1"/>
    <mergeCell ref="A12:C12"/>
    <mergeCell ref="E12:R12"/>
    <mergeCell ref="A3:R3"/>
    <mergeCell ref="A4:R4"/>
    <mergeCell ref="A5:R5"/>
    <mergeCell ref="A6:F6"/>
    <mergeCell ref="A7:F7"/>
    <mergeCell ref="G8:I8"/>
    <mergeCell ref="J8:R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3">
      <selection activeCell="A5" sqref="A5:R5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70" t="s">
        <v>395</v>
      </c>
      <c r="O1" s="270"/>
      <c r="P1" s="270"/>
      <c r="Q1" s="2"/>
    </row>
    <row r="3" spans="1:18" ht="18.75">
      <c r="A3" s="258" t="s">
        <v>396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8.75">
      <c r="A4" s="258" t="s">
        <v>353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8.75">
      <c r="A5" s="258" t="s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ht="18.75">
      <c r="A6" s="303" t="s">
        <v>492</v>
      </c>
      <c r="B6" s="303"/>
      <c r="C6" s="303"/>
      <c r="D6" s="303"/>
      <c r="E6" s="303"/>
      <c r="F6" s="30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57" t="s">
        <v>406</v>
      </c>
      <c r="B7" s="257"/>
      <c r="C7" s="257"/>
      <c r="D7" s="257"/>
      <c r="E7" s="257"/>
      <c r="F7" s="257"/>
    </row>
    <row r="8" spans="1:18" ht="18.75">
      <c r="A8" s="112" t="s">
        <v>189</v>
      </c>
      <c r="B8" s="112" t="s">
        <v>399</v>
      </c>
      <c r="C8" s="112" t="s">
        <v>13</v>
      </c>
      <c r="D8" s="112" t="s">
        <v>15</v>
      </c>
      <c r="E8" s="112" t="s">
        <v>16</v>
      </c>
      <c r="F8" s="112" t="s">
        <v>400</v>
      </c>
      <c r="G8" s="262" t="s">
        <v>481</v>
      </c>
      <c r="H8" s="263"/>
      <c r="I8" s="264"/>
      <c r="J8" s="262" t="s">
        <v>480</v>
      </c>
      <c r="K8" s="263"/>
      <c r="L8" s="263"/>
      <c r="M8" s="263"/>
      <c r="N8" s="263"/>
      <c r="O8" s="263"/>
      <c r="P8" s="263"/>
      <c r="Q8" s="263"/>
      <c r="R8" s="264"/>
    </row>
    <row r="9" spans="1:18" ht="18.75">
      <c r="A9" s="113" t="s">
        <v>190</v>
      </c>
      <c r="B9" s="113"/>
      <c r="C9" s="113" t="s">
        <v>399</v>
      </c>
      <c r="D9" s="113" t="s">
        <v>401</v>
      </c>
      <c r="E9" s="113" t="s">
        <v>17</v>
      </c>
      <c r="F9" s="113" t="s">
        <v>402</v>
      </c>
      <c r="G9" s="101" t="s">
        <v>19</v>
      </c>
      <c r="H9" s="101" t="s">
        <v>20</v>
      </c>
      <c r="I9" s="101" t="s">
        <v>21</v>
      </c>
      <c r="J9" s="101" t="s">
        <v>22</v>
      </c>
      <c r="K9" s="101" t="s">
        <v>23</v>
      </c>
      <c r="L9" s="101" t="s">
        <v>24</v>
      </c>
      <c r="M9" s="101" t="s">
        <v>25</v>
      </c>
      <c r="N9" s="101" t="s">
        <v>26</v>
      </c>
      <c r="O9" s="101" t="s">
        <v>27</v>
      </c>
      <c r="P9" s="101" t="s">
        <v>28</v>
      </c>
      <c r="Q9" s="101" t="s">
        <v>29</v>
      </c>
      <c r="R9" s="101" t="s">
        <v>30</v>
      </c>
    </row>
    <row r="10" spans="1:18" ht="18.75">
      <c r="A10" s="30">
        <v>1</v>
      </c>
      <c r="B10" s="33" t="s">
        <v>463</v>
      </c>
      <c r="C10" s="33" t="s">
        <v>464</v>
      </c>
      <c r="D10" s="34">
        <v>65000</v>
      </c>
      <c r="E10" s="30" t="s">
        <v>37</v>
      </c>
      <c r="F10" s="30" t="s">
        <v>111</v>
      </c>
      <c r="G10" s="33"/>
      <c r="H10" s="33"/>
      <c r="I10" s="33"/>
      <c r="J10" s="33"/>
      <c r="K10" s="33"/>
      <c r="L10" s="33"/>
      <c r="M10" s="33"/>
      <c r="N10" s="33"/>
      <c r="O10" s="54"/>
      <c r="P10" s="33"/>
      <c r="Q10" s="33"/>
      <c r="R10" s="33"/>
    </row>
    <row r="11" spans="1:18" ht="18.75">
      <c r="A11" s="35"/>
      <c r="B11" s="36"/>
      <c r="C11" s="36" t="s">
        <v>465</v>
      </c>
      <c r="D11" s="37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43"/>
      <c r="P11" s="36"/>
      <c r="Q11" s="36"/>
      <c r="R11" s="36"/>
    </row>
    <row r="12" spans="1:18" ht="18.75">
      <c r="A12" s="35"/>
      <c r="B12" s="36"/>
      <c r="C12" s="36" t="s">
        <v>466</v>
      </c>
      <c r="D12" s="37"/>
      <c r="E12" s="42"/>
      <c r="F12" s="167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40"/>
    </row>
    <row r="13" spans="1:18" ht="18.75">
      <c r="A13" s="30">
        <v>2</v>
      </c>
      <c r="B13" s="33" t="s">
        <v>467</v>
      </c>
      <c r="C13" s="33" t="s">
        <v>469</v>
      </c>
      <c r="D13" s="34">
        <v>5000</v>
      </c>
      <c r="E13" s="30" t="s">
        <v>37</v>
      </c>
      <c r="F13" s="30" t="s">
        <v>111</v>
      </c>
      <c r="G13" s="33"/>
      <c r="H13" s="33"/>
      <c r="I13" s="33"/>
      <c r="J13" s="33"/>
      <c r="K13" s="33"/>
      <c r="L13" s="33"/>
      <c r="M13" s="33"/>
      <c r="N13" s="33"/>
      <c r="O13" s="54"/>
      <c r="P13" s="33"/>
      <c r="Q13" s="33"/>
      <c r="R13" s="33"/>
    </row>
    <row r="14" spans="1:18" ht="18.75">
      <c r="A14" s="35"/>
      <c r="B14" s="36" t="s">
        <v>468</v>
      </c>
      <c r="C14" s="36" t="s">
        <v>470</v>
      </c>
      <c r="D14" s="37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43"/>
      <c r="P14" s="36"/>
      <c r="Q14" s="36"/>
      <c r="R14" s="36"/>
    </row>
    <row r="15" spans="1:18" ht="18.75">
      <c r="A15" s="35"/>
      <c r="B15" s="36"/>
      <c r="C15" s="36"/>
      <c r="D15" s="37"/>
      <c r="E15" s="42"/>
      <c r="F15" s="167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40"/>
    </row>
    <row r="16" spans="1:18" ht="18.75">
      <c r="A16" s="30">
        <v>3</v>
      </c>
      <c r="B16" s="33" t="s">
        <v>471</v>
      </c>
      <c r="C16" s="33" t="s">
        <v>472</v>
      </c>
      <c r="D16" s="34">
        <v>20000</v>
      </c>
      <c r="E16" s="30" t="s">
        <v>37</v>
      </c>
      <c r="F16" s="30" t="s">
        <v>111</v>
      </c>
      <c r="G16" s="33"/>
      <c r="H16" s="33"/>
      <c r="I16" s="33"/>
      <c r="J16" s="33"/>
      <c r="K16" s="33"/>
      <c r="L16" s="33"/>
      <c r="M16" s="33"/>
      <c r="N16" s="33"/>
      <c r="O16" s="54"/>
      <c r="P16" s="33"/>
      <c r="Q16" s="33"/>
      <c r="R16" s="33"/>
    </row>
    <row r="17" spans="1:18" ht="18.75">
      <c r="A17" s="35"/>
      <c r="B17" s="36"/>
      <c r="C17" s="36" t="s">
        <v>473</v>
      </c>
      <c r="D17" s="37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43"/>
      <c r="P17" s="36"/>
      <c r="Q17" s="36"/>
      <c r="R17" s="36"/>
    </row>
    <row r="18" spans="1:18" ht="18.75">
      <c r="A18" s="35"/>
      <c r="B18" s="36"/>
      <c r="C18" s="36"/>
      <c r="D18" s="37"/>
      <c r="E18" s="42"/>
      <c r="F18" s="167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40"/>
    </row>
    <row r="19" spans="1:19" ht="18.75">
      <c r="A19" s="269" t="s">
        <v>8</v>
      </c>
      <c r="B19" s="269"/>
      <c r="C19" s="269"/>
      <c r="D19" s="116">
        <f>SUM(D10:D16)</f>
        <v>90000</v>
      </c>
      <c r="E19" s="289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1"/>
      <c r="S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>
        <v>36</v>
      </c>
      <c r="P26" s="39"/>
      <c r="Q26" s="39"/>
      <c r="R26" s="39"/>
    </row>
    <row r="27" spans="1:18" ht="18.7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</sheetData>
  <sheetProtection/>
  <mergeCells count="10">
    <mergeCell ref="N1:P1"/>
    <mergeCell ref="A19:C19"/>
    <mergeCell ref="E19:R19"/>
    <mergeCell ref="A3:R3"/>
    <mergeCell ref="A4:R4"/>
    <mergeCell ref="A5:R5"/>
    <mergeCell ref="A6:F6"/>
    <mergeCell ref="A7:F7"/>
    <mergeCell ref="G8:I8"/>
    <mergeCell ref="J8:R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258" t="s">
        <v>10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8.75">
      <c r="A2" s="258" t="s">
        <v>105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18.75">
      <c r="A3" s="258" t="s">
        <v>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8.75">
      <c r="A4" s="28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268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252" t="s">
        <v>106</v>
      </c>
      <c r="H6" s="253"/>
      <c r="I6" s="254"/>
      <c r="J6" s="252" t="s">
        <v>107</v>
      </c>
      <c r="K6" s="253"/>
      <c r="L6" s="253"/>
      <c r="M6" s="253"/>
      <c r="N6" s="253"/>
      <c r="O6" s="253"/>
      <c r="P6" s="253"/>
      <c r="Q6" s="253"/>
      <c r="R6" s="254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250" t="s">
        <v>263</v>
      </c>
      <c r="C8" s="56" t="s">
        <v>265</v>
      </c>
      <c r="D8" s="68">
        <f>'[1]แยกตามข้อบัญญัติ 59 (2)'!$M$94</f>
        <v>125000</v>
      </c>
      <c r="E8" s="35" t="s">
        <v>37</v>
      </c>
      <c r="F8" s="35" t="s">
        <v>264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251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250" t="s">
        <v>266</v>
      </c>
      <c r="C10" s="250" t="s">
        <v>267</v>
      </c>
      <c r="D10" s="110">
        <f>'[1]แยกตามข้อบัญญัติ 59 (2)'!$M$95</f>
        <v>990000</v>
      </c>
      <c r="E10" s="30" t="s">
        <v>37</v>
      </c>
      <c r="F10" s="30" t="s">
        <v>212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251"/>
      <c r="C11" s="251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251"/>
      <c r="C12" s="251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251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126</v>
      </c>
      <c r="C20" s="65" t="s">
        <v>119</v>
      </c>
      <c r="D20" s="34">
        <v>100000</v>
      </c>
      <c r="E20" s="30" t="s">
        <v>116</v>
      </c>
      <c r="F20" s="30" t="s">
        <v>111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113</v>
      </c>
      <c r="C21" s="36" t="s">
        <v>209</v>
      </c>
      <c r="D21" s="36"/>
      <c r="E21" s="35" t="s">
        <v>98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114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115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133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117</v>
      </c>
      <c r="C25" s="64" t="s">
        <v>120</v>
      </c>
      <c r="D25" s="37">
        <v>100000</v>
      </c>
      <c r="E25" s="35" t="s">
        <v>128</v>
      </c>
      <c r="F25" s="35" t="s">
        <v>111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118</v>
      </c>
      <c r="C26" s="36" t="s">
        <v>121</v>
      </c>
      <c r="D26" s="37"/>
      <c r="E26" s="35" t="s">
        <v>99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122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123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124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125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126</v>
      </c>
      <c r="C32" s="65" t="s">
        <v>119</v>
      </c>
      <c r="D32" s="37">
        <v>100000</v>
      </c>
      <c r="E32" s="35" t="s">
        <v>127</v>
      </c>
      <c r="F32" s="35" t="s">
        <v>111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135</v>
      </c>
      <c r="C33" s="36" t="s">
        <v>130</v>
      </c>
      <c r="D33" s="37"/>
      <c r="E33" s="35" t="s">
        <v>129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131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132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133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58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117</v>
      </c>
      <c r="C39" s="64" t="s">
        <v>120</v>
      </c>
      <c r="D39" s="37">
        <v>100000</v>
      </c>
      <c r="E39" s="35" t="s">
        <v>101</v>
      </c>
      <c r="F39" s="35" t="s">
        <v>111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134</v>
      </c>
      <c r="C40" s="36" t="s">
        <v>121</v>
      </c>
      <c r="D40" s="37"/>
      <c r="E40" s="35" t="s">
        <v>100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122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123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124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125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58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117</v>
      </c>
      <c r="C46" s="64" t="s">
        <v>120</v>
      </c>
      <c r="D46" s="37">
        <v>100000</v>
      </c>
      <c r="E46" s="35" t="s">
        <v>137</v>
      </c>
      <c r="F46" s="35" t="s">
        <v>111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136</v>
      </c>
      <c r="C47" s="36" t="s">
        <v>121</v>
      </c>
      <c r="D47" s="37"/>
      <c r="E47" s="35" t="s">
        <v>138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122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123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124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125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126</v>
      </c>
      <c r="C53" s="65" t="s">
        <v>119</v>
      </c>
      <c r="D53" s="37">
        <v>45000</v>
      </c>
      <c r="E53" s="35" t="s">
        <v>143</v>
      </c>
      <c r="F53" s="35" t="s">
        <v>111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145</v>
      </c>
      <c r="C54" s="36" t="s">
        <v>139</v>
      </c>
      <c r="D54" s="37"/>
      <c r="E54" s="35" t="s">
        <v>144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131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140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133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141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142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58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146</v>
      </c>
      <c r="C63" s="64" t="s">
        <v>148</v>
      </c>
      <c r="D63" s="37">
        <v>55000</v>
      </c>
      <c r="E63" s="35" t="s">
        <v>143</v>
      </c>
      <c r="F63" s="35" t="s">
        <v>111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147</v>
      </c>
      <c r="C64" s="36" t="s">
        <v>149</v>
      </c>
      <c r="D64" s="44"/>
      <c r="E64" s="35" t="s">
        <v>144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150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151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152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153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58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155</v>
      </c>
      <c r="C70" s="64" t="s">
        <v>158</v>
      </c>
      <c r="D70" s="37">
        <v>90500</v>
      </c>
      <c r="E70" s="35" t="s">
        <v>154</v>
      </c>
      <c r="F70" s="35" t="s">
        <v>111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156</v>
      </c>
      <c r="C71" s="36" t="s">
        <v>159</v>
      </c>
      <c r="D71" s="37"/>
      <c r="E71" s="35" t="s">
        <v>102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157</v>
      </c>
      <c r="C72" s="36" t="s">
        <v>160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161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162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58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163</v>
      </c>
      <c r="C76" s="66" t="s">
        <v>163</v>
      </c>
      <c r="D76" s="37">
        <v>99900</v>
      </c>
      <c r="E76" s="35" t="s">
        <v>169</v>
      </c>
      <c r="F76" s="35" t="s">
        <v>111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164</v>
      </c>
      <c r="C77" s="36" t="s">
        <v>165</v>
      </c>
      <c r="D77" s="37"/>
      <c r="E77" s="35" t="s">
        <v>170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166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167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168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171</v>
      </c>
      <c r="C82" s="64" t="s">
        <v>158</v>
      </c>
      <c r="D82" s="43">
        <v>100000</v>
      </c>
      <c r="E82" s="42" t="s">
        <v>173</v>
      </c>
      <c r="F82" s="35" t="s">
        <v>111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156</v>
      </c>
      <c r="C83" s="36" t="s">
        <v>159</v>
      </c>
      <c r="D83" s="36"/>
      <c r="E83" s="35" t="s">
        <v>174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7"/>
      <c r="S83" s="39"/>
    </row>
    <row r="84" spans="1:18" ht="18.75">
      <c r="A84" s="35"/>
      <c r="B84" s="36" t="s">
        <v>172</v>
      </c>
      <c r="C84" s="36" t="s">
        <v>160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161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162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146</v>
      </c>
      <c r="C87" s="64" t="s">
        <v>148</v>
      </c>
      <c r="D87" s="68">
        <v>19700</v>
      </c>
      <c r="E87" s="35" t="s">
        <v>173</v>
      </c>
      <c r="F87" s="35" t="s">
        <v>111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175</v>
      </c>
      <c r="C88" s="36" t="s">
        <v>149</v>
      </c>
      <c r="D88" s="36"/>
      <c r="E88" s="35" t="s">
        <v>179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176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151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177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178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58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259" t="s">
        <v>181</v>
      </c>
      <c r="B94" s="259"/>
      <c r="C94" s="259"/>
      <c r="D94" s="25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257" t="s">
        <v>182</v>
      </c>
      <c r="B95" s="257"/>
      <c r="C95" s="257"/>
      <c r="D95" s="257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252" t="s">
        <v>106</v>
      </c>
      <c r="H96" s="253"/>
      <c r="I96" s="254"/>
      <c r="J96" s="252" t="s">
        <v>107</v>
      </c>
      <c r="K96" s="253"/>
      <c r="L96" s="253"/>
      <c r="M96" s="253"/>
      <c r="N96" s="253"/>
      <c r="O96" s="253"/>
      <c r="P96" s="253"/>
      <c r="Q96" s="253"/>
      <c r="R96" s="254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6" t="s">
        <v>183</v>
      </c>
      <c r="C98" s="64" t="s">
        <v>17</v>
      </c>
      <c r="D98" s="68">
        <v>100000</v>
      </c>
      <c r="E98" s="35" t="s">
        <v>169</v>
      </c>
      <c r="F98" s="35" t="s">
        <v>111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184</v>
      </c>
      <c r="D99" s="35"/>
      <c r="E99" s="35" t="s">
        <v>170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185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186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6" t="s">
        <v>187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6" t="s">
        <v>183</v>
      </c>
      <c r="C104" s="64" t="s">
        <v>17</v>
      </c>
      <c r="D104" s="35">
        <v>80000</v>
      </c>
      <c r="E104" s="35" t="s">
        <v>188</v>
      </c>
      <c r="F104" s="35" t="s">
        <v>111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184</v>
      </c>
      <c r="D105" s="35"/>
      <c r="E105" s="35" t="s">
        <v>179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185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186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6" t="s">
        <v>187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39"/>
    </row>
    <row r="119" spans="1:19" ht="18.75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39"/>
    </row>
    <row r="120" spans="1:19" ht="18.75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  <mergeCell ref="C10:C13"/>
    <mergeCell ref="G96:I96"/>
    <mergeCell ref="J96:R96"/>
    <mergeCell ref="A118:R118"/>
    <mergeCell ref="A119:R119"/>
    <mergeCell ref="A120:R120"/>
    <mergeCell ref="B10:B12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SheetLayoutView="100" zoomScalePageLayoutView="0" workbookViewId="0" topLeftCell="A109">
      <selection activeCell="F102" sqref="F102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8515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ht="22.5">
      <c r="F1" s="114" t="s">
        <v>493</v>
      </c>
    </row>
    <row r="3" spans="1:6" ht="22.5">
      <c r="A3" s="248" t="s">
        <v>0</v>
      </c>
      <c r="B3" s="248"/>
      <c r="C3" s="248"/>
      <c r="D3" s="248"/>
      <c r="E3" s="248"/>
      <c r="F3" s="248"/>
    </row>
    <row r="4" spans="1:6" ht="22.5">
      <c r="A4" s="248" t="s">
        <v>488</v>
      </c>
      <c r="B4" s="248"/>
      <c r="C4" s="248"/>
      <c r="D4" s="248"/>
      <c r="E4" s="248"/>
      <c r="F4" s="248"/>
    </row>
    <row r="5" spans="1:6" ht="22.5">
      <c r="A5" s="248" t="s">
        <v>206</v>
      </c>
      <c r="B5" s="248"/>
      <c r="C5" s="248"/>
      <c r="D5" s="248"/>
      <c r="E5" s="248"/>
      <c r="F5" s="248"/>
    </row>
    <row r="6" spans="1:6" s="2" customFormat="1" ht="20.25">
      <c r="A6" s="112" t="s">
        <v>320</v>
      </c>
      <c r="B6" s="112" t="s">
        <v>2</v>
      </c>
      <c r="C6" s="112" t="s">
        <v>4</v>
      </c>
      <c r="D6" s="112" t="s">
        <v>50</v>
      </c>
      <c r="E6" s="112" t="s">
        <v>4</v>
      </c>
      <c r="F6" s="260" t="s">
        <v>495</v>
      </c>
    </row>
    <row r="7" spans="1:6" s="2" customFormat="1" ht="20.25">
      <c r="A7" s="113"/>
      <c r="B7" s="113" t="s">
        <v>3</v>
      </c>
      <c r="C7" s="113" t="s">
        <v>5</v>
      </c>
      <c r="D7" s="113" t="s">
        <v>15</v>
      </c>
      <c r="E7" s="113" t="s">
        <v>6</v>
      </c>
      <c r="F7" s="261"/>
    </row>
    <row r="8" spans="1:6" s="2" customFormat="1" ht="20.25">
      <c r="A8" s="86" t="s">
        <v>51</v>
      </c>
      <c r="B8" s="87"/>
      <c r="C8" s="87"/>
      <c r="D8" s="87"/>
      <c r="E8" s="87"/>
      <c r="F8" s="87"/>
    </row>
    <row r="9" spans="1:6" s="2" customFormat="1" ht="20.25">
      <c r="A9" s="88" t="s">
        <v>305</v>
      </c>
      <c r="B9" s="75">
        <v>9</v>
      </c>
      <c r="C9" s="143">
        <f>B9*100/B115</f>
        <v>14.516129032258064</v>
      </c>
      <c r="D9" s="124">
        <f>'ยุทธศาสตร์ 1ปี61'!D50</f>
        <v>1508000</v>
      </c>
      <c r="E9" s="126">
        <f>D9*100/D115</f>
        <v>4.383720930232558</v>
      </c>
      <c r="F9" s="75" t="s">
        <v>37</v>
      </c>
    </row>
    <row r="10" spans="1:6" s="2" customFormat="1" ht="20.25">
      <c r="A10" s="88"/>
      <c r="B10" s="75"/>
      <c r="C10" s="143"/>
      <c r="D10" s="124"/>
      <c r="E10" s="126"/>
      <c r="F10" s="75"/>
    </row>
    <row r="11" spans="1:6" s="2" customFormat="1" ht="20.25">
      <c r="A11" s="88" t="s">
        <v>304</v>
      </c>
      <c r="B11" s="75">
        <v>3</v>
      </c>
      <c r="C11" s="143">
        <f>B11*100/B115</f>
        <v>4.838709677419355</v>
      </c>
      <c r="D11" s="141">
        <f>'ยุทธศาสตร์ 1ปี61'!D78</f>
        <v>330000</v>
      </c>
      <c r="E11" s="126">
        <f>D11*100/D115</f>
        <v>0.9593023255813954</v>
      </c>
      <c r="F11" s="75" t="s">
        <v>37</v>
      </c>
    </row>
    <row r="12" spans="1:6" s="2" customFormat="1" ht="20.25">
      <c r="A12" s="93"/>
      <c r="B12" s="81"/>
      <c r="C12" s="72"/>
      <c r="D12" s="122"/>
      <c r="E12" s="127"/>
      <c r="F12" s="72"/>
    </row>
    <row r="13" spans="1:6" s="2" customFormat="1" ht="21" thickBot="1">
      <c r="A13" s="76" t="s">
        <v>8</v>
      </c>
      <c r="B13" s="77">
        <f>SUM(B9:B12)</f>
        <v>12</v>
      </c>
      <c r="C13" s="125">
        <f>SUM(C9:C11)</f>
        <v>19.35483870967742</v>
      </c>
      <c r="D13" s="128">
        <f>SUM(D9:D12)</f>
        <v>1838000</v>
      </c>
      <c r="E13" s="125">
        <f>SUM(E9:E12)</f>
        <v>5.343023255813954</v>
      </c>
      <c r="F13" s="163"/>
    </row>
    <row r="14" spans="1:6" s="2" customFormat="1" ht="21" thickTop="1">
      <c r="A14" s="6"/>
      <c r="B14" s="3"/>
      <c r="C14" s="3"/>
      <c r="D14" s="4"/>
      <c r="E14" s="3"/>
      <c r="F14" s="5"/>
    </row>
    <row r="15" spans="1:6" s="2" customFormat="1" ht="20.25">
      <c r="A15" s="6"/>
      <c r="B15" s="3"/>
      <c r="C15" s="3"/>
      <c r="D15" s="4"/>
      <c r="E15" s="3"/>
      <c r="F15" s="5"/>
    </row>
    <row r="16" spans="1:6" s="2" customFormat="1" ht="20.25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7.5" customHeight="1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16">
        <v>5</v>
      </c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6"/>
      <c r="B26" s="3"/>
      <c r="C26" s="3"/>
      <c r="D26" s="4"/>
      <c r="E26" s="3"/>
      <c r="F26" s="142"/>
    </row>
    <row r="27" spans="1:6" s="2" customFormat="1" ht="20.25">
      <c r="A27" s="6"/>
      <c r="B27" s="3"/>
      <c r="C27" s="3"/>
      <c r="D27" s="4"/>
      <c r="E27" s="3"/>
      <c r="F27" s="114" t="s">
        <v>493</v>
      </c>
    </row>
    <row r="28" spans="1:5" s="2" customFormat="1" ht="20.25">
      <c r="A28" s="6"/>
      <c r="B28" s="3"/>
      <c r="C28" s="3"/>
      <c r="D28" s="4"/>
      <c r="E28" s="3"/>
    </row>
    <row r="29" spans="1:6" ht="22.5">
      <c r="A29" s="248" t="s">
        <v>0</v>
      </c>
      <c r="B29" s="248"/>
      <c r="C29" s="248"/>
      <c r="D29" s="248"/>
      <c r="E29" s="248"/>
      <c r="F29" s="248"/>
    </row>
    <row r="30" spans="1:6" ht="22.5">
      <c r="A30" s="248" t="s">
        <v>488</v>
      </c>
      <c r="B30" s="248"/>
      <c r="C30" s="248"/>
      <c r="D30" s="248"/>
      <c r="E30" s="248"/>
      <c r="F30" s="248"/>
    </row>
    <row r="31" spans="1:6" ht="22.5">
      <c r="A31" s="248" t="s">
        <v>206</v>
      </c>
      <c r="B31" s="248"/>
      <c r="C31" s="248"/>
      <c r="D31" s="248"/>
      <c r="E31" s="248"/>
      <c r="F31" s="248"/>
    </row>
    <row r="32" spans="1:6" s="2" customFormat="1" ht="20.25">
      <c r="A32" s="6"/>
      <c r="B32" s="3"/>
      <c r="C32" s="3"/>
      <c r="D32" s="4"/>
      <c r="E32" s="3"/>
      <c r="F32" s="5"/>
    </row>
    <row r="33" spans="1:6" s="2" customFormat="1" ht="20.25">
      <c r="A33" s="112" t="s">
        <v>320</v>
      </c>
      <c r="B33" s="112" t="s">
        <v>2</v>
      </c>
      <c r="C33" s="112" t="s">
        <v>4</v>
      </c>
      <c r="D33" s="112" t="s">
        <v>50</v>
      </c>
      <c r="E33" s="112" t="s">
        <v>4</v>
      </c>
      <c r="F33" s="260" t="s">
        <v>495</v>
      </c>
    </row>
    <row r="34" spans="1:6" s="2" customFormat="1" ht="20.25">
      <c r="A34" s="113"/>
      <c r="B34" s="113" t="s">
        <v>3</v>
      </c>
      <c r="C34" s="113" t="s">
        <v>5</v>
      </c>
      <c r="D34" s="113" t="s">
        <v>15</v>
      </c>
      <c r="E34" s="113" t="s">
        <v>6</v>
      </c>
      <c r="F34" s="261"/>
    </row>
    <row r="35" spans="1:6" ht="22.5">
      <c r="A35" s="70" t="s">
        <v>56</v>
      </c>
      <c r="B35" s="62"/>
      <c r="C35" s="62"/>
      <c r="D35" s="62"/>
      <c r="E35" s="62"/>
      <c r="F35" s="62"/>
    </row>
    <row r="36" spans="1:6" ht="22.5">
      <c r="A36" s="62" t="s">
        <v>317</v>
      </c>
      <c r="B36" s="61">
        <v>1</v>
      </c>
      <c r="C36" s="143">
        <f>B36*100/B115</f>
        <v>1.6129032258064515</v>
      </c>
      <c r="D36" s="139">
        <f>2!D10</f>
        <v>23500</v>
      </c>
      <c r="E36" s="126">
        <f>D36*100/D115</f>
        <v>0.06831395348837209</v>
      </c>
      <c r="F36" s="75" t="s">
        <v>37</v>
      </c>
    </row>
    <row r="37" spans="1:6" ht="22.5">
      <c r="A37" s="62"/>
      <c r="B37" s="62"/>
      <c r="C37" s="79"/>
      <c r="D37" s="62"/>
      <c r="E37" s="62"/>
      <c r="F37" s="62"/>
    </row>
    <row r="38" spans="1:6" ht="22.5">
      <c r="A38" s="62"/>
      <c r="B38" s="35"/>
      <c r="C38" s="83"/>
      <c r="D38" s="37"/>
      <c r="E38" s="35"/>
      <c r="F38" s="35"/>
    </row>
    <row r="39" spans="1:6" ht="23.25" thickBot="1">
      <c r="A39" s="76" t="s">
        <v>8</v>
      </c>
      <c r="B39" s="146">
        <f>SUM(B36:B38)</f>
        <v>1</v>
      </c>
      <c r="C39" s="147">
        <f>SUM(C36:C38)</f>
        <v>1.6129032258064515</v>
      </c>
      <c r="D39" s="148">
        <f>SUM(D36:D38)</f>
        <v>23500</v>
      </c>
      <c r="E39" s="147">
        <f>SUM(E36:E38)</f>
        <v>0.06831395348837209</v>
      </c>
      <c r="F39" s="163"/>
    </row>
    <row r="40" spans="1:6" ht="23.25" thickTop="1">
      <c r="A40" s="8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5"/>
    </row>
    <row r="44" spans="1:6" ht="22.5">
      <c r="A44" s="6"/>
      <c r="B44" s="3"/>
      <c r="C44" s="3"/>
      <c r="D44" s="4"/>
      <c r="E44" s="3"/>
      <c r="F44" s="5"/>
    </row>
    <row r="45" spans="1:6" ht="22.5">
      <c r="A45" s="6"/>
      <c r="B45" s="3"/>
      <c r="C45" s="3"/>
      <c r="D45" s="4"/>
      <c r="E45" s="3"/>
      <c r="F45" s="5"/>
    </row>
    <row r="46" spans="1:6" ht="22.5">
      <c r="A46" s="6"/>
      <c r="B46" s="3"/>
      <c r="C46" s="3"/>
      <c r="D46" s="4"/>
      <c r="E46" s="3"/>
      <c r="F46" s="5"/>
    </row>
    <row r="47" spans="1:6" ht="22.5">
      <c r="A47" s="6"/>
      <c r="B47" s="3"/>
      <c r="C47" s="3"/>
      <c r="D47" s="4"/>
      <c r="E47" s="3"/>
      <c r="F47" s="16">
        <v>6</v>
      </c>
    </row>
    <row r="48" spans="1:6" ht="22.5">
      <c r="A48" s="6"/>
      <c r="B48" s="3"/>
      <c r="C48" s="3"/>
      <c r="D48" s="4"/>
      <c r="E48" s="3"/>
      <c r="F48" s="5"/>
    </row>
    <row r="49" spans="1:6" ht="22.5">
      <c r="A49" s="6"/>
      <c r="B49" s="3"/>
      <c r="C49" s="3"/>
      <c r="D49" s="4"/>
      <c r="F49" s="114" t="s">
        <v>493</v>
      </c>
    </row>
    <row r="50" spans="1:6" ht="22.5">
      <c r="A50" s="248" t="s">
        <v>0</v>
      </c>
      <c r="B50" s="248"/>
      <c r="C50" s="248"/>
      <c r="D50" s="248"/>
      <c r="E50" s="248"/>
      <c r="F50" s="248"/>
    </row>
    <row r="51" spans="1:6" ht="22.5">
      <c r="A51" s="248" t="s">
        <v>488</v>
      </c>
      <c r="B51" s="248"/>
      <c r="C51" s="248"/>
      <c r="D51" s="248"/>
      <c r="E51" s="248"/>
      <c r="F51" s="248"/>
    </row>
    <row r="52" spans="1:6" ht="22.5">
      <c r="A52" s="248" t="s">
        <v>206</v>
      </c>
      <c r="B52" s="248"/>
      <c r="C52" s="248"/>
      <c r="D52" s="248"/>
      <c r="E52" s="248"/>
      <c r="F52" s="248"/>
    </row>
    <row r="53" spans="1:6" ht="22.5">
      <c r="A53" s="112" t="s">
        <v>320</v>
      </c>
      <c r="B53" s="112" t="s">
        <v>2</v>
      </c>
      <c r="C53" s="112" t="s">
        <v>4</v>
      </c>
      <c r="D53" s="112" t="s">
        <v>50</v>
      </c>
      <c r="E53" s="112" t="s">
        <v>4</v>
      </c>
      <c r="F53" s="260" t="s">
        <v>495</v>
      </c>
    </row>
    <row r="54" spans="1:6" ht="22.5">
      <c r="A54" s="113"/>
      <c r="B54" s="113" t="s">
        <v>3</v>
      </c>
      <c r="C54" s="113" t="s">
        <v>5</v>
      </c>
      <c r="D54" s="113" t="s">
        <v>15</v>
      </c>
      <c r="E54" s="113" t="s">
        <v>6</v>
      </c>
      <c r="F54" s="261"/>
    </row>
    <row r="55" spans="1:6" ht="22.5">
      <c r="A55" s="70" t="s">
        <v>58</v>
      </c>
      <c r="B55" s="62"/>
      <c r="C55" s="62"/>
      <c r="D55" s="62"/>
      <c r="E55" s="62"/>
      <c r="F55" s="75"/>
    </row>
    <row r="56" spans="1:6" ht="22.5">
      <c r="A56" s="62" t="s">
        <v>308</v>
      </c>
      <c r="B56" s="61">
        <v>3</v>
      </c>
      <c r="C56" s="143">
        <f>B56*100/B115</f>
        <v>4.838709677419355</v>
      </c>
      <c r="D56" s="124">
        <f>3!D16</f>
        <v>60000</v>
      </c>
      <c r="E56" s="126">
        <f>D56*100/D115</f>
        <v>0.1744186046511628</v>
      </c>
      <c r="F56" s="75" t="s">
        <v>37</v>
      </c>
    </row>
    <row r="57" spans="1:6" ht="22.5">
      <c r="A57" s="62"/>
      <c r="B57" s="62"/>
      <c r="C57" s="79"/>
      <c r="D57" s="79"/>
      <c r="E57" s="62"/>
      <c r="F57" s="62"/>
    </row>
    <row r="58" spans="1:6" ht="22.5">
      <c r="A58" s="79" t="s">
        <v>309</v>
      </c>
      <c r="B58" s="75">
        <v>16</v>
      </c>
      <c r="C58" s="143">
        <f>B58*100/B115</f>
        <v>25.806451612903224</v>
      </c>
      <c r="D58" s="124">
        <f>3!D77</f>
        <v>2790651</v>
      </c>
      <c r="E58" s="126">
        <f>D58*100/D115</f>
        <v>8.112357558139536</v>
      </c>
      <c r="F58" s="75" t="s">
        <v>37</v>
      </c>
    </row>
    <row r="59" spans="1:6" ht="22.5">
      <c r="A59" s="79"/>
      <c r="B59" s="75"/>
      <c r="C59" s="143"/>
      <c r="D59" s="80"/>
      <c r="E59" s="75"/>
      <c r="F59" s="75"/>
    </row>
    <row r="60" spans="1:6" ht="22.5">
      <c r="A60" s="156" t="s">
        <v>382</v>
      </c>
      <c r="B60" s="75">
        <v>2</v>
      </c>
      <c r="C60" s="143">
        <f>B60*100/B115</f>
        <v>3.225806451612903</v>
      </c>
      <c r="D60" s="129">
        <f>3!D90</f>
        <v>30000</v>
      </c>
      <c r="E60" s="126">
        <f>D60*100/D115</f>
        <v>0.0872093023255814</v>
      </c>
      <c r="F60" s="75" t="s">
        <v>37</v>
      </c>
    </row>
    <row r="61" spans="1:6" ht="22.5">
      <c r="A61" s="79"/>
      <c r="B61" s="75"/>
      <c r="C61" s="75"/>
      <c r="D61" s="129"/>
      <c r="E61" s="75"/>
      <c r="F61" s="61"/>
    </row>
    <row r="62" spans="1:6" ht="22.5">
      <c r="A62" s="79" t="s">
        <v>383</v>
      </c>
      <c r="B62" s="75">
        <v>1</v>
      </c>
      <c r="C62" s="143">
        <f>B62*100/B115</f>
        <v>1.6129032258064515</v>
      </c>
      <c r="D62" s="129">
        <f>3!D114</f>
        <v>20000</v>
      </c>
      <c r="E62" s="126">
        <f>D62*100/D115</f>
        <v>0.05813953488372093</v>
      </c>
      <c r="F62" s="75" t="s">
        <v>37</v>
      </c>
    </row>
    <row r="63" spans="1:6" ht="22.5">
      <c r="A63" s="83"/>
      <c r="B63" s="84"/>
      <c r="C63" s="75"/>
      <c r="D63" s="129"/>
      <c r="E63" s="84"/>
      <c r="F63" s="61"/>
    </row>
    <row r="64" spans="1:6" ht="22.5">
      <c r="A64" s="79" t="s">
        <v>384</v>
      </c>
      <c r="B64" s="84">
        <v>6</v>
      </c>
      <c r="C64" s="143">
        <f>B64*100/B115</f>
        <v>9.67741935483871</v>
      </c>
      <c r="D64" s="144">
        <f>3!D155</f>
        <v>340000</v>
      </c>
      <c r="E64" s="140">
        <f>D64*100/D115</f>
        <v>0.9883720930232558</v>
      </c>
      <c r="F64" s="75" t="s">
        <v>37</v>
      </c>
    </row>
    <row r="65" spans="1:6" ht="22.5">
      <c r="A65" s="83"/>
      <c r="B65" s="84"/>
      <c r="C65" s="84"/>
      <c r="D65" s="85"/>
      <c r="E65" s="84"/>
      <c r="F65" s="35"/>
    </row>
    <row r="66" spans="1:6" ht="22.5">
      <c r="A66" s="79" t="s">
        <v>478</v>
      </c>
      <c r="B66" s="84">
        <v>2</v>
      </c>
      <c r="C66" s="143">
        <f>B66*100/B115</f>
        <v>3.225806451612903</v>
      </c>
      <c r="D66" s="144">
        <f>3!D169</f>
        <v>125000</v>
      </c>
      <c r="E66" s="140">
        <f>D66*100/D115</f>
        <v>0.3633720930232558</v>
      </c>
      <c r="F66" s="75" t="s">
        <v>37</v>
      </c>
    </row>
    <row r="67" spans="1:6" ht="22.5">
      <c r="A67" s="83"/>
      <c r="B67" s="84"/>
      <c r="C67" s="84"/>
      <c r="D67" s="85"/>
      <c r="E67" s="164"/>
      <c r="F67" s="35"/>
    </row>
    <row r="68" spans="1:6" ht="22.5">
      <c r="A68" s="79" t="s">
        <v>318</v>
      </c>
      <c r="B68" s="84">
        <v>1</v>
      </c>
      <c r="C68" s="143">
        <f>B68*100/B115</f>
        <v>1.6129032258064515</v>
      </c>
      <c r="D68" s="144">
        <f>3!D181</f>
        <v>11798000</v>
      </c>
      <c r="E68" s="140">
        <f>D68*100/D115</f>
        <v>34.29651162790697</v>
      </c>
      <c r="F68" s="75" t="s">
        <v>37</v>
      </c>
    </row>
    <row r="69" spans="1:6" ht="22.5">
      <c r="A69" s="83"/>
      <c r="B69" s="84"/>
      <c r="C69" s="81"/>
      <c r="D69" s="82"/>
      <c r="E69" s="84"/>
      <c r="F69" s="35"/>
    </row>
    <row r="70" spans="1:6" ht="22.5">
      <c r="A70" s="242" t="s">
        <v>8</v>
      </c>
      <c r="B70" s="101">
        <f>SUM(B56:B68)</f>
        <v>31</v>
      </c>
      <c r="C70" s="243">
        <f>SUM(C56:C68)</f>
        <v>49.99999999999999</v>
      </c>
      <c r="D70" s="244">
        <f>SUM(D56:D68)</f>
        <v>15163651</v>
      </c>
      <c r="E70" s="243">
        <f>SUM(E56:E68)</f>
        <v>44.08038081395348</v>
      </c>
      <c r="F70" s="101"/>
    </row>
    <row r="71" spans="1:6" ht="22.5">
      <c r="A71" s="130"/>
      <c r="B71" s="45"/>
      <c r="C71" s="131"/>
      <c r="D71" s="247"/>
      <c r="E71" s="131"/>
      <c r="F71" s="48">
        <v>7</v>
      </c>
    </row>
    <row r="72" spans="1:6" s="18" customFormat="1" ht="22.5" customHeight="1">
      <c r="A72" s="130"/>
      <c r="B72" s="45"/>
      <c r="C72" s="131"/>
      <c r="D72" s="132"/>
      <c r="E72" s="131"/>
      <c r="F72" s="114" t="s">
        <v>493</v>
      </c>
    </row>
    <row r="73" spans="1:5" s="18" customFormat="1" ht="22.5">
      <c r="A73" s="130"/>
      <c r="B73" s="45"/>
      <c r="C73" s="131"/>
      <c r="D73" s="132"/>
      <c r="E73" s="131"/>
    </row>
    <row r="74" spans="1:6" ht="22.5">
      <c r="A74" s="248" t="s">
        <v>0</v>
      </c>
      <c r="B74" s="248"/>
      <c r="C74" s="248"/>
      <c r="D74" s="248"/>
      <c r="E74" s="248"/>
      <c r="F74" s="248"/>
    </row>
    <row r="75" spans="1:6" ht="22.5">
      <c r="A75" s="248" t="s">
        <v>488</v>
      </c>
      <c r="B75" s="248"/>
      <c r="C75" s="248"/>
      <c r="D75" s="248"/>
      <c r="E75" s="248"/>
      <c r="F75" s="248"/>
    </row>
    <row r="76" spans="1:6" ht="22.5">
      <c r="A76" s="248" t="s">
        <v>206</v>
      </c>
      <c r="B76" s="248"/>
      <c r="C76" s="248"/>
      <c r="D76" s="248"/>
      <c r="E76" s="248"/>
      <c r="F76" s="248"/>
    </row>
    <row r="77" spans="1:6" s="18" customFormat="1" ht="22.5">
      <c r="A77" s="13"/>
      <c r="B77" s="14"/>
      <c r="C77" s="14"/>
      <c r="D77" s="15"/>
      <c r="E77" s="14"/>
      <c r="F77" s="16"/>
    </row>
    <row r="78" spans="1:6" ht="22.5">
      <c r="A78" s="112" t="s">
        <v>320</v>
      </c>
      <c r="B78" s="112" t="s">
        <v>2</v>
      </c>
      <c r="C78" s="112" t="s">
        <v>4</v>
      </c>
      <c r="D78" s="112" t="s">
        <v>50</v>
      </c>
      <c r="E78" s="112" t="s">
        <v>4</v>
      </c>
      <c r="F78" s="260" t="s">
        <v>495</v>
      </c>
    </row>
    <row r="79" spans="1:6" ht="22.5">
      <c r="A79" s="113"/>
      <c r="B79" s="113" t="s">
        <v>3</v>
      </c>
      <c r="C79" s="113" t="s">
        <v>5</v>
      </c>
      <c r="D79" s="113" t="s">
        <v>15</v>
      </c>
      <c r="E79" s="113" t="s">
        <v>6</v>
      </c>
      <c r="F79" s="261"/>
    </row>
    <row r="80" spans="1:6" ht="22.5">
      <c r="A80" s="70" t="s">
        <v>65</v>
      </c>
      <c r="B80" s="62"/>
      <c r="C80" s="145"/>
      <c r="D80" s="62"/>
      <c r="E80" s="62"/>
      <c r="F80" s="62"/>
    </row>
    <row r="81" spans="1:6" ht="22.5">
      <c r="A81" s="62" t="s">
        <v>350</v>
      </c>
      <c r="B81" s="61">
        <v>2</v>
      </c>
      <c r="C81" s="143">
        <f>B81*100/B115</f>
        <v>3.225806451612903</v>
      </c>
      <c r="D81" s="139">
        <f>4!D13</f>
        <v>30000</v>
      </c>
      <c r="E81" s="126">
        <f>D81*100/D115</f>
        <v>0.0872093023255814</v>
      </c>
      <c r="F81" s="75" t="s">
        <v>37</v>
      </c>
    </row>
    <row r="82" spans="1:6" ht="22.5">
      <c r="A82" s="62"/>
      <c r="B82" s="62"/>
      <c r="C82" s="79"/>
      <c r="D82" s="62"/>
      <c r="E82" s="62"/>
      <c r="F82" s="62"/>
    </row>
    <row r="83" spans="1:6" ht="22.5">
      <c r="A83" s="62"/>
      <c r="B83" s="35"/>
      <c r="C83" s="83"/>
      <c r="D83" s="37"/>
      <c r="E83" s="35"/>
      <c r="F83" s="35"/>
    </row>
    <row r="84" spans="1:6" ht="23.25" thickBot="1">
      <c r="A84" s="76" t="s">
        <v>8</v>
      </c>
      <c r="B84" s="146">
        <f>SUM(B81:B83)</f>
        <v>2</v>
      </c>
      <c r="C84" s="147">
        <f>SUM(C81:C83)</f>
        <v>3.225806451612903</v>
      </c>
      <c r="D84" s="148">
        <f>SUM(D81:D83)</f>
        <v>30000</v>
      </c>
      <c r="E84" s="147">
        <f>SUM(E81:E83)</f>
        <v>0.0872093023255814</v>
      </c>
      <c r="F84" s="163"/>
    </row>
    <row r="85" spans="1:6" ht="23.25" thickTop="1">
      <c r="A85" s="8"/>
      <c r="B85" s="3"/>
      <c r="C85" s="3"/>
      <c r="D85" s="4"/>
      <c r="E85" s="3"/>
      <c r="F85" s="5"/>
    </row>
    <row r="86" spans="1:6" ht="22.5">
      <c r="A86" s="6"/>
      <c r="B86" s="3"/>
      <c r="C86" s="3"/>
      <c r="D86" s="4"/>
      <c r="E86" s="3"/>
      <c r="F86" s="5"/>
    </row>
    <row r="87" spans="1:6" ht="22.5">
      <c r="A87" s="6"/>
      <c r="B87" s="3"/>
      <c r="C87" s="3"/>
      <c r="D87" s="4"/>
      <c r="E87" s="3"/>
      <c r="F87" s="5"/>
    </row>
    <row r="88" spans="1:6" ht="22.5">
      <c r="A88" s="6"/>
      <c r="B88" s="3"/>
      <c r="C88" s="3"/>
      <c r="D88" s="4"/>
      <c r="E88" s="3"/>
      <c r="F88" s="5"/>
    </row>
    <row r="89" spans="1:6" ht="22.5">
      <c r="A89" s="6"/>
      <c r="B89" s="3"/>
      <c r="C89" s="3"/>
      <c r="D89" s="4"/>
      <c r="E89" s="3"/>
      <c r="F89" s="5"/>
    </row>
    <row r="90" spans="1:6" ht="22.5">
      <c r="A90" s="6"/>
      <c r="B90" s="3"/>
      <c r="C90" s="3"/>
      <c r="D90" s="4"/>
      <c r="E90" s="3"/>
      <c r="F90" s="5"/>
    </row>
    <row r="91" spans="1:6" ht="22.5">
      <c r="A91" s="6"/>
      <c r="B91" s="3"/>
      <c r="C91" s="3"/>
      <c r="D91" s="4"/>
      <c r="E91" s="3"/>
      <c r="F91" s="5"/>
    </row>
    <row r="92" spans="1:6" ht="22.5">
      <c r="A92" s="6"/>
      <c r="B92" s="3"/>
      <c r="C92" s="3"/>
      <c r="D92" s="4"/>
      <c r="E92" s="3"/>
      <c r="F92" s="14">
        <v>8</v>
      </c>
    </row>
    <row r="93" spans="1:6" ht="22.5">
      <c r="A93" s="6"/>
      <c r="B93" s="3"/>
      <c r="C93" s="3"/>
      <c r="D93" s="4"/>
      <c r="E93" s="3"/>
      <c r="F93" s="14"/>
    </row>
    <row r="94" spans="1:6" ht="22.5">
      <c r="A94" s="6"/>
      <c r="B94" s="3"/>
      <c r="C94" s="3"/>
      <c r="D94" s="4"/>
      <c r="E94" s="3"/>
      <c r="F94" s="5"/>
    </row>
    <row r="95" spans="1:6" ht="22.5">
      <c r="A95" s="6"/>
      <c r="B95" s="3"/>
      <c r="C95" s="3"/>
      <c r="D95" s="4"/>
      <c r="F95" s="114" t="s">
        <v>493</v>
      </c>
    </row>
    <row r="96" spans="1:6" ht="22.5">
      <c r="A96" s="248" t="s">
        <v>496</v>
      </c>
      <c r="B96" s="248"/>
      <c r="C96" s="248"/>
      <c r="D96" s="248"/>
      <c r="E96" s="248"/>
      <c r="F96" s="248"/>
    </row>
    <row r="97" spans="1:6" ht="22.5">
      <c r="A97" s="248" t="s">
        <v>488</v>
      </c>
      <c r="B97" s="248"/>
      <c r="C97" s="248"/>
      <c r="D97" s="248"/>
      <c r="E97" s="248"/>
      <c r="F97" s="248"/>
    </row>
    <row r="98" spans="1:6" ht="22.5">
      <c r="A98" s="248" t="s">
        <v>206</v>
      </c>
      <c r="B98" s="248"/>
      <c r="C98" s="248"/>
      <c r="D98" s="248"/>
      <c r="E98" s="248"/>
      <c r="F98" s="248"/>
    </row>
    <row r="99" spans="1:6" ht="22.5">
      <c r="A99" s="112" t="s">
        <v>320</v>
      </c>
      <c r="B99" s="112" t="s">
        <v>2</v>
      </c>
      <c r="C99" s="112" t="s">
        <v>4</v>
      </c>
      <c r="D99" s="112" t="s">
        <v>50</v>
      </c>
      <c r="E99" s="112" t="s">
        <v>4</v>
      </c>
      <c r="F99" s="260" t="s">
        <v>495</v>
      </c>
    </row>
    <row r="100" spans="1:7" ht="22.5">
      <c r="A100" s="113"/>
      <c r="B100" s="113" t="s">
        <v>3</v>
      </c>
      <c r="C100" s="113" t="s">
        <v>5</v>
      </c>
      <c r="D100" s="113" t="s">
        <v>15</v>
      </c>
      <c r="E100" s="113" t="s">
        <v>6</v>
      </c>
      <c r="F100" s="261"/>
      <c r="G100" s="109"/>
    </row>
    <row r="101" spans="1:6" ht="22.5">
      <c r="A101" s="70" t="s">
        <v>66</v>
      </c>
      <c r="B101" s="62"/>
      <c r="C101" s="61"/>
      <c r="D101" s="62"/>
      <c r="E101" s="62"/>
      <c r="F101" s="62"/>
    </row>
    <row r="102" spans="1:6" ht="22.5">
      <c r="A102" s="62" t="s">
        <v>307</v>
      </c>
      <c r="B102" s="61">
        <v>13</v>
      </c>
      <c r="C102" s="143">
        <f>B102*100/B115</f>
        <v>20.967741935483872</v>
      </c>
      <c r="D102" s="139">
        <f>'5.1'!D69</f>
        <v>16010300</v>
      </c>
      <c r="E102" s="126">
        <f>D102*100/D115</f>
        <v>46.541569767441864</v>
      </c>
      <c r="F102" s="75" t="s">
        <v>37</v>
      </c>
    </row>
    <row r="103" spans="1:6" ht="22.5">
      <c r="A103" s="62"/>
      <c r="B103" s="62"/>
      <c r="C103" s="75"/>
      <c r="D103" s="62"/>
      <c r="E103" s="62"/>
      <c r="F103" s="62"/>
    </row>
    <row r="104" spans="1:8" ht="22.5">
      <c r="A104" s="62" t="s">
        <v>319</v>
      </c>
      <c r="B104" s="61">
        <v>2</v>
      </c>
      <c r="C104" s="143">
        <f>B104*100/B115</f>
        <v>3.225806451612903</v>
      </c>
      <c r="D104" s="139">
        <f>'5.2และ5.3 '!D11</f>
        <v>470000</v>
      </c>
      <c r="E104" s="126">
        <f>D104*100/D115</f>
        <v>1.3662790697674418</v>
      </c>
      <c r="F104" s="75" t="s">
        <v>37</v>
      </c>
      <c r="H104" s="108"/>
    </row>
    <row r="105" spans="1:6" ht="22.5">
      <c r="A105" s="62"/>
      <c r="B105" s="62"/>
      <c r="C105" s="75"/>
      <c r="D105" s="71"/>
      <c r="E105" s="61"/>
      <c r="F105" s="61"/>
    </row>
    <row r="106" spans="1:6" ht="22.5">
      <c r="A106" s="79" t="s">
        <v>477</v>
      </c>
      <c r="B106" s="75">
        <v>1</v>
      </c>
      <c r="C106" s="143">
        <f>B106*100/B115</f>
        <v>1.6129032258064515</v>
      </c>
      <c r="D106" s="80">
        <f>'5.2และ5.3 '!D38</f>
        <v>428249</v>
      </c>
      <c r="E106" s="126">
        <f>D106*100/D115</f>
        <v>1.2449098837209303</v>
      </c>
      <c r="F106" s="75" t="s">
        <v>37</v>
      </c>
    </row>
    <row r="107" spans="1:6" ht="22.5">
      <c r="A107" s="62" t="s">
        <v>482</v>
      </c>
      <c r="B107" s="62"/>
      <c r="C107" s="75"/>
      <c r="D107" s="123"/>
      <c r="E107" s="126"/>
      <c r="F107" s="62"/>
    </row>
    <row r="108" spans="1:6" ht="22.5">
      <c r="A108" s="62" t="s">
        <v>483</v>
      </c>
      <c r="B108" s="62"/>
      <c r="C108" s="228"/>
      <c r="D108" s="123">
        <f>คุรภัณฑ์สำนักงาน!D90</f>
        <v>121800</v>
      </c>
      <c r="E108" s="126">
        <f>D108*100/D115</f>
        <v>0.3540697674418605</v>
      </c>
      <c r="F108" s="75" t="s">
        <v>37</v>
      </c>
    </row>
    <row r="109" spans="1:6" ht="22.5">
      <c r="A109" s="62" t="s">
        <v>484</v>
      </c>
      <c r="B109" s="62"/>
      <c r="C109" s="228"/>
      <c r="D109" s="123">
        <f>ครุภัณฑ์ไฟฟ้าและวิทยุ!D14</f>
        <v>57000</v>
      </c>
      <c r="E109" s="126">
        <f>D109*100/D115</f>
        <v>0.16569767441860464</v>
      </c>
      <c r="F109" s="75" t="s">
        <v>37</v>
      </c>
    </row>
    <row r="110" spans="1:6" ht="22.5">
      <c r="A110" s="62" t="s">
        <v>485</v>
      </c>
      <c r="B110" s="62"/>
      <c r="C110" s="228"/>
      <c r="D110" s="123">
        <f>ครุภัณฑ์คอมพิวเตอร์!D85</f>
        <v>77500</v>
      </c>
      <c r="E110" s="126">
        <f>D110*100/D115</f>
        <v>0.22529069767441862</v>
      </c>
      <c r="F110" s="75" t="s">
        <v>37</v>
      </c>
    </row>
    <row r="111" spans="1:6" ht="22.5">
      <c r="A111" s="62" t="s">
        <v>486</v>
      </c>
      <c r="B111" s="62"/>
      <c r="C111" s="228"/>
      <c r="D111" s="123">
        <f>'ครุภัณฑ์อื่นๆ (สนาม)'!D12</f>
        <v>90000</v>
      </c>
      <c r="E111" s="126">
        <f>D111*100/D115</f>
        <v>0.2616279069767442</v>
      </c>
      <c r="F111" s="75" t="s">
        <v>37</v>
      </c>
    </row>
    <row r="112" spans="1:6" ht="22.5">
      <c r="A112" s="62" t="s">
        <v>487</v>
      </c>
      <c r="B112" s="62"/>
      <c r="C112" s="228"/>
      <c r="D112" s="123">
        <f>ครุภัณฑ์ก่อสร้าง!D19</f>
        <v>90000</v>
      </c>
      <c r="E112" s="126">
        <f>D112*100/D115</f>
        <v>0.2616279069767442</v>
      </c>
      <c r="F112" s="75" t="s">
        <v>37</v>
      </c>
    </row>
    <row r="113" spans="1:6" ht="22.5">
      <c r="A113" s="36"/>
      <c r="B113" s="36"/>
      <c r="C113" s="229"/>
      <c r="D113" s="36"/>
      <c r="E113" s="36"/>
      <c r="F113" s="36"/>
    </row>
    <row r="114" spans="1:6" ht="23.25" thickBot="1">
      <c r="A114" s="76" t="s">
        <v>8</v>
      </c>
      <c r="B114" s="146">
        <f>SUM(B102:B106)</f>
        <v>16</v>
      </c>
      <c r="C114" s="147">
        <f>SUM(C102:C106)</f>
        <v>25.806451612903228</v>
      </c>
      <c r="D114" s="148">
        <f>SUM(D102:D112)</f>
        <v>17344849</v>
      </c>
      <c r="E114" s="147">
        <f>SUM(E102:E112)</f>
        <v>50.4210726744186</v>
      </c>
      <c r="F114" s="32"/>
    </row>
    <row r="115" spans="1:6" ht="24" thickBot="1" thickTop="1">
      <c r="A115" s="149" t="s">
        <v>79</v>
      </c>
      <c r="B115" s="150">
        <f>SUM(B114+B84+B70+B39+B13)</f>
        <v>62</v>
      </c>
      <c r="C115" s="171">
        <f>SUM(C114+C84+C70+C39+C13)</f>
        <v>100</v>
      </c>
      <c r="D115" s="151">
        <f>SUM(D114+D84+D70+D39+D13)</f>
        <v>34400000</v>
      </c>
      <c r="E115" s="171">
        <f>SUM(E114+E84+E70+E39+E13)</f>
        <v>100</v>
      </c>
      <c r="F115" s="152"/>
    </row>
    <row r="116" ht="23.25" thickTop="1">
      <c r="F116" s="14">
        <v>9</v>
      </c>
    </row>
    <row r="117" ht="22.5">
      <c r="F117" s="17"/>
    </row>
    <row r="122" spans="1:6" ht="22.5">
      <c r="A122" s="6"/>
      <c r="B122" s="3"/>
      <c r="C122" s="3"/>
      <c r="D122" s="4"/>
      <c r="E122" s="3"/>
      <c r="F122" s="18"/>
    </row>
    <row r="123" spans="1:6" ht="22.5">
      <c r="A123" s="18"/>
      <c r="B123" s="18"/>
      <c r="C123" s="18"/>
      <c r="D123" s="18"/>
      <c r="E123" s="18"/>
      <c r="F123" s="18"/>
    </row>
    <row r="124" spans="1:6" ht="22.5">
      <c r="A124" s="18"/>
      <c r="B124" s="18"/>
      <c r="C124" s="18"/>
      <c r="D124" s="18"/>
      <c r="E124" s="18"/>
      <c r="F124" s="18"/>
    </row>
  </sheetData>
  <sheetProtection/>
  <mergeCells count="20">
    <mergeCell ref="F33:F34"/>
    <mergeCell ref="F53:F54"/>
    <mergeCell ref="F78:F79"/>
    <mergeCell ref="F99:F100"/>
    <mergeCell ref="A96:F96"/>
    <mergeCell ref="A97:F97"/>
    <mergeCell ref="A98:F98"/>
    <mergeCell ref="A50:F50"/>
    <mergeCell ref="A51:F51"/>
    <mergeCell ref="A52:F52"/>
    <mergeCell ref="A74:F74"/>
    <mergeCell ref="A75:F75"/>
    <mergeCell ref="A76:F76"/>
    <mergeCell ref="A3:F3"/>
    <mergeCell ref="A4:F4"/>
    <mergeCell ref="A5:F5"/>
    <mergeCell ref="A29:F29"/>
    <mergeCell ref="A30:F30"/>
    <mergeCell ref="A31:F31"/>
    <mergeCell ref="F6:F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workbookViewId="0" topLeftCell="A49">
      <selection activeCell="F64" sqref="F64:F65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2.421875" style="27" customWidth="1"/>
    <col min="5" max="5" width="9.8515625" style="27" customWidth="1"/>
    <col min="6" max="6" width="9.71093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4:16" ht="20.25" customHeight="1">
      <c r="N1" s="270" t="s">
        <v>494</v>
      </c>
      <c r="O1" s="270"/>
      <c r="P1" s="270"/>
    </row>
    <row r="2" spans="1:18" ht="18.75">
      <c r="A2" s="258" t="s">
        <v>10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18.75">
      <c r="A3" s="258" t="s">
        <v>353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18.75">
      <c r="A4" s="258" t="s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8.75">
      <c r="A5" s="28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28" t="s">
        <v>303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8.75">
      <c r="A7" s="260" t="s">
        <v>11</v>
      </c>
      <c r="B7" s="112" t="s">
        <v>12</v>
      </c>
      <c r="C7" s="112" t="s">
        <v>13</v>
      </c>
      <c r="D7" s="112" t="s">
        <v>15</v>
      </c>
      <c r="E7" s="112" t="s">
        <v>16</v>
      </c>
      <c r="F7" s="309" t="s">
        <v>495</v>
      </c>
      <c r="G7" s="262" t="s">
        <v>481</v>
      </c>
      <c r="H7" s="263"/>
      <c r="I7" s="264"/>
      <c r="J7" s="262" t="s">
        <v>480</v>
      </c>
      <c r="K7" s="263"/>
      <c r="L7" s="263"/>
      <c r="M7" s="263"/>
      <c r="N7" s="263"/>
      <c r="O7" s="263"/>
      <c r="P7" s="263"/>
      <c r="Q7" s="263"/>
      <c r="R7" s="264"/>
    </row>
    <row r="8" spans="1:18" ht="30.75" customHeight="1">
      <c r="A8" s="261"/>
      <c r="B8" s="113"/>
      <c r="C8" s="113" t="s">
        <v>14</v>
      </c>
      <c r="D8" s="113"/>
      <c r="E8" s="113" t="s">
        <v>17</v>
      </c>
      <c r="F8" s="310"/>
      <c r="G8" s="101" t="s">
        <v>19</v>
      </c>
      <c r="H8" s="101" t="s">
        <v>20</v>
      </c>
      <c r="I8" s="101" t="s">
        <v>21</v>
      </c>
      <c r="J8" s="101" t="s">
        <v>22</v>
      </c>
      <c r="K8" s="101" t="s">
        <v>23</v>
      </c>
      <c r="L8" s="101" t="s">
        <v>24</v>
      </c>
      <c r="M8" s="101" t="s">
        <v>25</v>
      </c>
      <c r="N8" s="101" t="s">
        <v>26</v>
      </c>
      <c r="O8" s="101" t="s">
        <v>27</v>
      </c>
      <c r="P8" s="101" t="s">
        <v>28</v>
      </c>
      <c r="Q8" s="101" t="s">
        <v>29</v>
      </c>
      <c r="R8" s="101" t="s">
        <v>30</v>
      </c>
    </row>
    <row r="9" spans="1:18" ht="30" customHeight="1">
      <c r="A9" s="158">
        <v>1</v>
      </c>
      <c r="B9" s="265" t="s">
        <v>354</v>
      </c>
      <c r="C9" s="265" t="s">
        <v>356</v>
      </c>
      <c r="D9" s="159">
        <v>200000</v>
      </c>
      <c r="E9" s="158" t="s">
        <v>321</v>
      </c>
      <c r="F9" s="158" t="s">
        <v>111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8.75" customHeight="1">
      <c r="A10" s="35"/>
      <c r="B10" s="266"/>
      <c r="C10" s="266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47.25" customHeight="1">
      <c r="A11" s="35"/>
      <c r="B11" s="267"/>
      <c r="C11" s="267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33.75" customHeight="1">
      <c r="A12" s="158">
        <v>2</v>
      </c>
      <c r="B12" s="265" t="s">
        <v>357</v>
      </c>
      <c r="C12" s="250" t="s">
        <v>355</v>
      </c>
      <c r="D12" s="159">
        <v>100000</v>
      </c>
      <c r="E12" s="158" t="s">
        <v>270</v>
      </c>
      <c r="F12" s="158" t="s">
        <v>111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8.75">
      <c r="A13" s="35"/>
      <c r="B13" s="266"/>
      <c r="C13" s="251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43.5" customHeight="1">
      <c r="A14" s="35"/>
      <c r="B14" s="267"/>
      <c r="C14" s="271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8.75" customHeight="1">
      <c r="A15" s="30">
        <v>3</v>
      </c>
      <c r="B15" s="265" t="s">
        <v>358</v>
      </c>
      <c r="C15" s="265" t="s">
        <v>359</v>
      </c>
      <c r="D15" s="134">
        <v>200000</v>
      </c>
      <c r="E15" s="30" t="s">
        <v>322</v>
      </c>
      <c r="F15" s="30" t="s">
        <v>111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8.75">
      <c r="A16" s="35"/>
      <c r="B16" s="266"/>
      <c r="C16" s="266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59.25" customHeight="1">
      <c r="A17" s="31"/>
      <c r="B17" s="267"/>
      <c r="C17" s="267"/>
      <c r="D17" s="31"/>
      <c r="E17" s="31"/>
      <c r="F17" s="3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59.25" customHeight="1">
      <c r="A18" s="48"/>
      <c r="B18" s="160"/>
      <c r="C18" s="160"/>
      <c r="D18" s="48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>
        <v>10</v>
      </c>
      <c r="P18" s="39"/>
      <c r="Q18" s="39"/>
      <c r="R18" s="39"/>
    </row>
    <row r="19" spans="1:18" ht="20.25">
      <c r="A19" s="48"/>
      <c r="B19" s="47"/>
      <c r="C19" s="157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270" t="s">
        <v>494</v>
      </c>
      <c r="O19" s="270"/>
      <c r="P19" s="270"/>
      <c r="Q19" s="39"/>
      <c r="R19" s="39"/>
    </row>
    <row r="20" spans="1:18" ht="18.75">
      <c r="A20" s="28" t="s">
        <v>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8.75">
      <c r="A21" s="28" t="s">
        <v>303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37.5">
      <c r="A22" s="161" t="s">
        <v>11</v>
      </c>
      <c r="B22" s="112" t="s">
        <v>12</v>
      </c>
      <c r="C22" s="112" t="s">
        <v>13</v>
      </c>
      <c r="D22" s="112" t="s">
        <v>15</v>
      </c>
      <c r="E22" s="112" t="s">
        <v>16</v>
      </c>
      <c r="F22" s="309" t="s">
        <v>495</v>
      </c>
      <c r="G22" s="262" t="s">
        <v>481</v>
      </c>
      <c r="H22" s="263"/>
      <c r="I22" s="264"/>
      <c r="J22" s="262" t="s">
        <v>480</v>
      </c>
      <c r="K22" s="263"/>
      <c r="L22" s="263"/>
      <c r="M22" s="263"/>
      <c r="N22" s="263"/>
      <c r="O22" s="263"/>
      <c r="P22" s="263"/>
      <c r="Q22" s="263"/>
      <c r="R22" s="264"/>
    </row>
    <row r="23" spans="1:18" ht="18.75">
      <c r="A23" s="162"/>
      <c r="B23" s="113"/>
      <c r="C23" s="113" t="s">
        <v>14</v>
      </c>
      <c r="D23" s="113"/>
      <c r="E23" s="113" t="s">
        <v>17</v>
      </c>
      <c r="F23" s="310"/>
      <c r="G23" s="101" t="s">
        <v>19</v>
      </c>
      <c r="H23" s="101" t="s">
        <v>20</v>
      </c>
      <c r="I23" s="101" t="s">
        <v>21</v>
      </c>
      <c r="J23" s="101" t="s">
        <v>22</v>
      </c>
      <c r="K23" s="101" t="s">
        <v>23</v>
      </c>
      <c r="L23" s="101" t="s">
        <v>24</v>
      </c>
      <c r="M23" s="101" t="s">
        <v>25</v>
      </c>
      <c r="N23" s="101" t="s">
        <v>26</v>
      </c>
      <c r="O23" s="101" t="s">
        <v>27</v>
      </c>
      <c r="P23" s="101" t="s">
        <v>28</v>
      </c>
      <c r="Q23" s="101" t="s">
        <v>29</v>
      </c>
      <c r="R23" s="101" t="s">
        <v>30</v>
      </c>
    </row>
    <row r="24" spans="1:18" ht="18.75" customHeight="1">
      <c r="A24" s="30">
        <v>4</v>
      </c>
      <c r="B24" s="265" t="s">
        <v>360</v>
      </c>
      <c r="C24" s="265" t="s">
        <v>361</v>
      </c>
      <c r="D24" s="133">
        <v>200000</v>
      </c>
      <c r="E24" s="30" t="s">
        <v>323</v>
      </c>
      <c r="F24" s="30" t="s">
        <v>111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20.25" customHeight="1">
      <c r="A25" s="35"/>
      <c r="B25" s="266"/>
      <c r="C25" s="266"/>
      <c r="D25" s="36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36.75" customHeight="1">
      <c r="A26" s="31"/>
      <c r="B26" s="267"/>
      <c r="C26" s="267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8.75" customHeight="1">
      <c r="A27" s="30">
        <v>5</v>
      </c>
      <c r="B27" s="265" t="s">
        <v>362</v>
      </c>
      <c r="C27" s="265" t="s">
        <v>363</v>
      </c>
      <c r="D27" s="34">
        <v>200000</v>
      </c>
      <c r="E27" s="30" t="s">
        <v>324</v>
      </c>
      <c r="F27" s="30" t="s">
        <v>111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8.75" customHeight="1">
      <c r="A28" s="35"/>
      <c r="B28" s="266"/>
      <c r="C28" s="266"/>
      <c r="D28" s="37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59.25" customHeight="1">
      <c r="A29" s="35"/>
      <c r="B29" s="267"/>
      <c r="C29" s="267"/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20.25" customHeight="1">
      <c r="A30" s="30">
        <v>6</v>
      </c>
      <c r="B30" s="265" t="s">
        <v>365</v>
      </c>
      <c r="C30" s="265" t="s">
        <v>364</v>
      </c>
      <c r="D30" s="34">
        <v>200000</v>
      </c>
      <c r="E30" s="30" t="s">
        <v>271</v>
      </c>
      <c r="F30" s="30" t="s">
        <v>111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20.25" customHeight="1">
      <c r="A31" s="35"/>
      <c r="B31" s="266"/>
      <c r="C31" s="266"/>
      <c r="D31" s="37"/>
      <c r="E31" s="35"/>
      <c r="F31" s="41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55.5" customHeight="1">
      <c r="A32" s="31"/>
      <c r="B32" s="267"/>
      <c r="C32" s="267"/>
      <c r="D32" s="58"/>
      <c r="E32" s="31"/>
      <c r="F32" s="3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20.25" customHeight="1">
      <c r="A33" s="30">
        <v>7</v>
      </c>
      <c r="B33" s="265" t="s">
        <v>366</v>
      </c>
      <c r="C33" s="265" t="s">
        <v>367</v>
      </c>
      <c r="D33" s="34">
        <v>108000</v>
      </c>
      <c r="E33" s="30" t="s">
        <v>325</v>
      </c>
      <c r="F33" s="30" t="s">
        <v>111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20.25" customHeight="1">
      <c r="A34" s="35"/>
      <c r="B34" s="266"/>
      <c r="C34" s="266"/>
      <c r="D34" s="37"/>
      <c r="E34" s="35"/>
      <c r="F34" s="4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39" customHeight="1">
      <c r="A35" s="31"/>
      <c r="B35" s="267"/>
      <c r="C35" s="267"/>
      <c r="D35" s="58"/>
      <c r="E35" s="31"/>
      <c r="F35" s="3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39" customHeight="1">
      <c r="A36" s="48"/>
      <c r="B36" s="160"/>
      <c r="C36" s="160"/>
      <c r="D36" s="50"/>
      <c r="E36" s="48"/>
      <c r="F36" s="48"/>
      <c r="G36" s="39"/>
      <c r="H36" s="39"/>
      <c r="I36" s="39"/>
      <c r="J36" s="39"/>
      <c r="K36" s="39"/>
      <c r="L36" s="39"/>
      <c r="M36" s="39"/>
      <c r="N36" s="39"/>
      <c r="O36" s="39">
        <v>11</v>
      </c>
      <c r="P36" s="39"/>
      <c r="Q36" s="39"/>
      <c r="R36" s="39"/>
    </row>
    <row r="37" spans="1:18" ht="21.75" customHeight="1">
      <c r="A37" s="48"/>
      <c r="B37" s="160"/>
      <c r="C37" s="160"/>
      <c r="D37" s="50"/>
      <c r="E37" s="48"/>
      <c r="F37" s="48"/>
      <c r="G37" s="39"/>
      <c r="H37" s="39"/>
      <c r="I37" s="39"/>
      <c r="J37" s="39"/>
      <c r="K37" s="39"/>
      <c r="L37" s="39"/>
      <c r="M37" s="39"/>
      <c r="N37" s="270" t="s">
        <v>494</v>
      </c>
      <c r="O37" s="270"/>
      <c r="P37" s="270"/>
      <c r="Q37" s="39"/>
      <c r="R37" s="39"/>
    </row>
    <row r="38" spans="1:18" ht="18.75">
      <c r="A38" s="28" t="s">
        <v>36</v>
      </c>
      <c r="B38" s="26"/>
      <c r="C38" s="26"/>
      <c r="D38" s="26"/>
      <c r="E38" s="26"/>
      <c r="F38" s="26"/>
      <c r="G38" s="26"/>
      <c r="H38" s="26"/>
      <c r="I38" s="26"/>
      <c r="J38" s="26"/>
      <c r="K38" s="53"/>
      <c r="L38" s="26"/>
      <c r="M38" s="26"/>
      <c r="N38" s="26"/>
      <c r="O38" s="26"/>
      <c r="P38" s="26"/>
      <c r="Q38" s="26"/>
      <c r="R38" s="26"/>
    </row>
    <row r="39" spans="1:18" ht="18.75">
      <c r="A39" s="28" t="s">
        <v>303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25.5" customHeight="1">
      <c r="A40" s="260" t="s">
        <v>11</v>
      </c>
      <c r="B40" s="112" t="s">
        <v>12</v>
      </c>
      <c r="C40" s="112" t="s">
        <v>13</v>
      </c>
      <c r="D40" s="112" t="s">
        <v>15</v>
      </c>
      <c r="E40" s="112" t="s">
        <v>16</v>
      </c>
      <c r="F40" s="309" t="s">
        <v>495</v>
      </c>
      <c r="G40" s="262" t="s">
        <v>481</v>
      </c>
      <c r="H40" s="263"/>
      <c r="I40" s="264"/>
      <c r="J40" s="262" t="s">
        <v>480</v>
      </c>
      <c r="K40" s="263"/>
      <c r="L40" s="263"/>
      <c r="M40" s="263"/>
      <c r="N40" s="263"/>
      <c r="O40" s="263"/>
      <c r="P40" s="263"/>
      <c r="Q40" s="263"/>
      <c r="R40" s="264"/>
    </row>
    <row r="41" spans="1:18" ht="18.75">
      <c r="A41" s="261"/>
      <c r="B41" s="113"/>
      <c r="C41" s="113" t="s">
        <v>14</v>
      </c>
      <c r="D41" s="113"/>
      <c r="E41" s="113" t="s">
        <v>17</v>
      </c>
      <c r="F41" s="310"/>
      <c r="G41" s="101" t="s">
        <v>19</v>
      </c>
      <c r="H41" s="101" t="s">
        <v>20</v>
      </c>
      <c r="I41" s="101" t="s">
        <v>21</v>
      </c>
      <c r="J41" s="101" t="s">
        <v>22</v>
      </c>
      <c r="K41" s="101" t="s">
        <v>23</v>
      </c>
      <c r="L41" s="101" t="s">
        <v>24</v>
      </c>
      <c r="M41" s="101" t="s">
        <v>25</v>
      </c>
      <c r="N41" s="101" t="s">
        <v>26</v>
      </c>
      <c r="O41" s="101" t="s">
        <v>27</v>
      </c>
      <c r="P41" s="101" t="s">
        <v>28</v>
      </c>
      <c r="Q41" s="101" t="s">
        <v>29</v>
      </c>
      <c r="R41" s="101" t="s">
        <v>30</v>
      </c>
    </row>
    <row r="42" spans="1:18" ht="20.25" customHeight="1">
      <c r="A42" s="30">
        <v>8</v>
      </c>
      <c r="B42" s="265" t="s">
        <v>368</v>
      </c>
      <c r="C42" s="265" t="s">
        <v>369</v>
      </c>
      <c r="D42" s="34">
        <v>100000</v>
      </c>
      <c r="E42" s="30" t="s">
        <v>272</v>
      </c>
      <c r="F42" s="30" t="s">
        <v>111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20.25" customHeight="1">
      <c r="A43" s="35"/>
      <c r="B43" s="266"/>
      <c r="C43" s="266"/>
      <c r="D43" s="37"/>
      <c r="E43" s="35"/>
      <c r="F43" s="41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 customHeight="1">
      <c r="A44" s="35"/>
      <c r="B44" s="266"/>
      <c r="C44" s="266"/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8.75" customHeight="1">
      <c r="A45" s="31"/>
      <c r="B45" s="267"/>
      <c r="C45" s="267"/>
      <c r="D45" s="58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20.25" customHeight="1">
      <c r="A46" s="30">
        <v>9</v>
      </c>
      <c r="B46" s="265" t="s">
        <v>370</v>
      </c>
      <c r="C46" s="265" t="s">
        <v>371</v>
      </c>
      <c r="D46" s="34">
        <v>200000</v>
      </c>
      <c r="E46" s="30" t="s">
        <v>273</v>
      </c>
      <c r="F46" s="30" t="s">
        <v>111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20.25" customHeight="1">
      <c r="A47" s="35"/>
      <c r="B47" s="266"/>
      <c r="C47" s="266"/>
      <c r="D47" s="37"/>
      <c r="E47" s="35"/>
      <c r="F47" s="41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 customHeight="1">
      <c r="A48" s="35"/>
      <c r="B48" s="266"/>
      <c r="C48" s="266"/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39" customHeight="1">
      <c r="A49" s="35"/>
      <c r="B49" s="267"/>
      <c r="C49" s="267"/>
      <c r="D49" s="37"/>
      <c r="E49" s="35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21.75" customHeight="1">
      <c r="A50" s="269" t="s">
        <v>8</v>
      </c>
      <c r="B50" s="269"/>
      <c r="C50" s="269"/>
      <c r="D50" s="116">
        <f>SUM(D9:D49)</f>
        <v>1508000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1:18" s="117" customFormat="1" ht="21.75" customHeight="1">
      <c r="A51" s="119"/>
      <c r="B51" s="119"/>
      <c r="C51" s="119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117" customFormat="1" ht="21.75" customHeight="1">
      <c r="A52" s="119"/>
      <c r="B52" s="119"/>
      <c r="C52" s="119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</row>
    <row r="53" spans="1:18" s="117" customFormat="1" ht="21.75" customHeight="1">
      <c r="A53" s="119"/>
      <c r="B53" s="119"/>
      <c r="C53" s="119"/>
      <c r="D53" s="120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4" spans="1:18" s="117" customFormat="1" ht="21.75" customHeight="1">
      <c r="A54" s="119"/>
      <c r="B54" s="119"/>
      <c r="C54" s="119"/>
      <c r="D54" s="120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</row>
    <row r="55" spans="1:18" s="117" customFormat="1" ht="21.75" customHeight="1">
      <c r="A55" s="119"/>
      <c r="B55" s="119"/>
      <c r="C55" s="119"/>
      <c r="D55" s="120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1:18" s="117" customFormat="1" ht="21.75" customHeight="1">
      <c r="A56" s="119"/>
      <c r="B56" s="119"/>
      <c r="C56" s="119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1:18" s="117" customFormat="1" ht="21.75" customHeight="1">
      <c r="A57" s="119"/>
      <c r="B57" s="119"/>
      <c r="C57" s="119"/>
      <c r="D57" s="120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1:18" s="117" customFormat="1" ht="21.75" customHeight="1">
      <c r="A58" s="119"/>
      <c r="B58" s="119"/>
      <c r="C58" s="119"/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1:18" s="117" customFormat="1" ht="21.75" customHeight="1">
      <c r="A59" s="119"/>
      <c r="B59" s="119"/>
      <c r="C59" s="119"/>
      <c r="D59" s="120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>
        <v>12</v>
      </c>
      <c r="P59" s="121"/>
      <c r="Q59" s="121"/>
      <c r="R59" s="121"/>
    </row>
    <row r="60" spans="1:18" s="117" customFormat="1" ht="21.75" customHeight="1">
      <c r="A60" s="119"/>
      <c r="B60" s="119"/>
      <c r="C60" s="119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270" t="s">
        <v>494</v>
      </c>
      <c r="O60" s="270"/>
      <c r="P60" s="270"/>
      <c r="Q60" s="121"/>
      <c r="R60" s="121"/>
    </row>
    <row r="61" spans="1:18" s="117" customFormat="1" ht="21.75" customHeight="1">
      <c r="A61" s="119"/>
      <c r="B61" s="119"/>
      <c r="C61" s="119"/>
      <c r="D61" s="120"/>
      <c r="E61" s="121"/>
      <c r="F61" s="121"/>
      <c r="G61" s="121"/>
      <c r="H61" s="121"/>
      <c r="I61" s="121"/>
      <c r="J61" s="121"/>
      <c r="K61" s="121"/>
      <c r="L61" s="258"/>
      <c r="M61" s="258"/>
      <c r="N61" s="258"/>
      <c r="O61" s="121"/>
      <c r="P61" s="121"/>
      <c r="Q61" s="121"/>
      <c r="R61" s="121"/>
    </row>
    <row r="62" spans="1:18" ht="24.75" customHeight="1">
      <c r="A62" s="259" t="s">
        <v>36</v>
      </c>
      <c r="B62" s="259"/>
      <c r="C62" s="259"/>
      <c r="D62" s="25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8.75">
      <c r="A63" s="257" t="s">
        <v>304</v>
      </c>
      <c r="B63" s="257"/>
      <c r="C63" s="257"/>
      <c r="D63" s="257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8.75">
      <c r="A64" s="112" t="s">
        <v>11</v>
      </c>
      <c r="B64" s="112" t="s">
        <v>12</v>
      </c>
      <c r="C64" s="112" t="s">
        <v>13</v>
      </c>
      <c r="D64" s="112" t="s">
        <v>15</v>
      </c>
      <c r="E64" s="112" t="s">
        <v>16</v>
      </c>
      <c r="F64" s="309" t="s">
        <v>495</v>
      </c>
      <c r="G64" s="262" t="s">
        <v>481</v>
      </c>
      <c r="H64" s="263"/>
      <c r="I64" s="264"/>
      <c r="J64" s="262" t="s">
        <v>480</v>
      </c>
      <c r="K64" s="263"/>
      <c r="L64" s="263"/>
      <c r="M64" s="263"/>
      <c r="N64" s="263"/>
      <c r="O64" s="263"/>
      <c r="P64" s="263"/>
      <c r="Q64" s="263"/>
      <c r="R64" s="264"/>
    </row>
    <row r="65" spans="1:18" ht="29.25" customHeight="1">
      <c r="A65" s="113"/>
      <c r="B65" s="113"/>
      <c r="C65" s="113" t="s">
        <v>14</v>
      </c>
      <c r="D65" s="113"/>
      <c r="E65" s="113" t="s">
        <v>17</v>
      </c>
      <c r="F65" s="310"/>
      <c r="G65" s="101" t="s">
        <v>19</v>
      </c>
      <c r="H65" s="101" t="s">
        <v>20</v>
      </c>
      <c r="I65" s="101" t="s">
        <v>21</v>
      </c>
      <c r="J65" s="101" t="s">
        <v>22</v>
      </c>
      <c r="K65" s="101" t="s">
        <v>23</v>
      </c>
      <c r="L65" s="101" t="s">
        <v>24</v>
      </c>
      <c r="M65" s="101" t="s">
        <v>25</v>
      </c>
      <c r="N65" s="101" t="s">
        <v>26</v>
      </c>
      <c r="O65" s="101" t="s">
        <v>27</v>
      </c>
      <c r="P65" s="101" t="s">
        <v>28</v>
      </c>
      <c r="Q65" s="101" t="s">
        <v>29</v>
      </c>
      <c r="R65" s="101" t="s">
        <v>30</v>
      </c>
    </row>
    <row r="66" spans="1:18" ht="18.75" customHeight="1">
      <c r="A66" s="35">
        <v>1</v>
      </c>
      <c r="B66" s="265" t="s">
        <v>372</v>
      </c>
      <c r="C66" s="265" t="s">
        <v>373</v>
      </c>
      <c r="D66" s="245">
        <v>200000</v>
      </c>
      <c r="E66" s="35" t="s">
        <v>37</v>
      </c>
      <c r="F66" s="35" t="s">
        <v>111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266"/>
      <c r="C67" s="266"/>
      <c r="D67" s="35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266"/>
      <c r="C68" s="266"/>
      <c r="D68" s="35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5"/>
      <c r="B69" s="266"/>
      <c r="C69" s="266"/>
      <c r="D69" s="35"/>
      <c r="E69" s="35"/>
      <c r="F69" s="3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8.75">
      <c r="A70" s="31"/>
      <c r="B70" s="267"/>
      <c r="C70" s="267"/>
      <c r="D70" s="31"/>
      <c r="E70" s="31"/>
      <c r="F70" s="31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ht="18.75" customHeight="1">
      <c r="A71" s="30">
        <v>2</v>
      </c>
      <c r="B71" s="265" t="s">
        <v>263</v>
      </c>
      <c r="C71" s="265" t="s">
        <v>374</v>
      </c>
      <c r="D71" s="245">
        <v>100000</v>
      </c>
      <c r="E71" s="35" t="s">
        <v>37</v>
      </c>
      <c r="F71" s="35" t="s">
        <v>111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5"/>
      <c r="B72" s="266"/>
      <c r="C72" s="266"/>
      <c r="D72" s="35"/>
      <c r="E72" s="35"/>
      <c r="F72" s="35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1"/>
      <c r="B73" s="267"/>
      <c r="C73" s="267"/>
      <c r="D73" s="31"/>
      <c r="E73" s="31"/>
      <c r="F73" s="31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ht="25.5" customHeight="1">
      <c r="A74" s="154">
        <v>3</v>
      </c>
      <c r="B74" s="265" t="s">
        <v>375</v>
      </c>
      <c r="C74" s="265" t="s">
        <v>376</v>
      </c>
      <c r="D74" s="245">
        <v>30000</v>
      </c>
      <c r="E74" s="35" t="s">
        <v>37</v>
      </c>
      <c r="F74" s="35" t="s">
        <v>111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5"/>
      <c r="B75" s="266"/>
      <c r="C75" s="266"/>
      <c r="D75" s="35"/>
      <c r="E75" s="35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8.75">
      <c r="A76" s="35"/>
      <c r="B76" s="266"/>
      <c r="C76" s="266"/>
      <c r="D76" s="35"/>
      <c r="E76" s="35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267"/>
      <c r="C77" s="267"/>
      <c r="D77" s="35"/>
      <c r="E77" s="35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8.75">
      <c r="A78" s="269" t="s">
        <v>8</v>
      </c>
      <c r="B78" s="269"/>
      <c r="C78" s="269"/>
      <c r="D78" s="153">
        <f>SUM(D66:D77)</f>
        <v>330000</v>
      </c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</row>
    <row r="79" spans="1:18" ht="18.75">
      <c r="A79" s="48"/>
      <c r="B79" s="48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ht="18.75">
      <c r="A80" s="48"/>
      <c r="B80" s="48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ht="18.75"/>
    <row r="82" ht="18.75">
      <c r="O82" s="27">
        <v>13</v>
      </c>
    </row>
  </sheetData>
  <sheetProtection/>
  <mergeCells count="52">
    <mergeCell ref="F40:F41"/>
    <mergeCell ref="G40:I40"/>
    <mergeCell ref="J40:R40"/>
    <mergeCell ref="F64:F65"/>
    <mergeCell ref="A40:A41"/>
    <mergeCell ref="N1:P1"/>
    <mergeCell ref="N19:P19"/>
    <mergeCell ref="N37:P37"/>
    <mergeCell ref="L61:N61"/>
    <mergeCell ref="N60:P60"/>
    <mergeCell ref="B30:B32"/>
    <mergeCell ref="C33:C35"/>
    <mergeCell ref="B33:B35"/>
    <mergeCell ref="B12:B14"/>
    <mergeCell ref="F7:F8"/>
    <mergeCell ref="F22:F23"/>
    <mergeCell ref="B9:B11"/>
    <mergeCell ref="A7:A8"/>
    <mergeCell ref="C12:C14"/>
    <mergeCell ref="B15:B17"/>
    <mergeCell ref="C9:C11"/>
    <mergeCell ref="J22:R22"/>
    <mergeCell ref="G22:I22"/>
    <mergeCell ref="C15:C17"/>
    <mergeCell ref="C74:C77"/>
    <mergeCell ref="C42:C45"/>
    <mergeCell ref="C27:C29"/>
    <mergeCell ref="B42:B45"/>
    <mergeCell ref="A50:C50"/>
    <mergeCell ref="A2:R2"/>
    <mergeCell ref="A3:R3"/>
    <mergeCell ref="A4:R4"/>
    <mergeCell ref="G7:I7"/>
    <mergeCell ref="J7:R7"/>
    <mergeCell ref="A78:C78"/>
    <mergeCell ref="E78:R78"/>
    <mergeCell ref="A62:D62"/>
    <mergeCell ref="G64:I64"/>
    <mergeCell ref="C66:C70"/>
    <mergeCell ref="B66:B70"/>
    <mergeCell ref="C71:C73"/>
    <mergeCell ref="B71:B73"/>
    <mergeCell ref="B74:B77"/>
    <mergeCell ref="A63:D63"/>
    <mergeCell ref="J64:R64"/>
    <mergeCell ref="C46:C49"/>
    <mergeCell ref="B46:B49"/>
    <mergeCell ref="E50:R50"/>
    <mergeCell ref="C24:C26"/>
    <mergeCell ref="B24:B26"/>
    <mergeCell ref="B27:B29"/>
    <mergeCell ref="C30:C32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A1">
      <selection activeCell="F4" sqref="F4:F5"/>
    </sheetView>
  </sheetViews>
  <sheetFormatPr defaultColWidth="9.140625" defaultRowHeight="12.75"/>
  <cols>
    <col min="1" max="1" width="6.28125" style="2" customWidth="1"/>
    <col min="2" max="2" width="25.00390625" style="2" customWidth="1"/>
    <col min="3" max="3" width="25.421875" style="2" customWidth="1"/>
    <col min="4" max="4" width="10.421875" style="2" customWidth="1"/>
    <col min="5" max="5" width="12.140625" style="2" customWidth="1"/>
    <col min="6" max="6" width="11.421875" style="2" customWidth="1"/>
    <col min="7" max="18" width="3.57421875" style="2" customWidth="1"/>
    <col min="19" max="16384" width="9.140625" style="2" customWidth="1"/>
  </cols>
  <sheetData>
    <row r="1" spans="14:16" ht="20.25">
      <c r="N1" s="270" t="s">
        <v>494</v>
      </c>
      <c r="O1" s="270"/>
      <c r="P1" s="270"/>
    </row>
    <row r="2" spans="1:18" ht="20.25">
      <c r="A2" s="28" t="s">
        <v>180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3"/>
      <c r="M2" s="63"/>
      <c r="N2" s="63"/>
      <c r="O2" s="63"/>
      <c r="P2" s="63"/>
      <c r="Q2" s="63"/>
      <c r="R2" s="63"/>
    </row>
    <row r="3" spans="1:18" ht="20.25">
      <c r="A3" s="28" t="s">
        <v>306</v>
      </c>
      <c r="B3" s="115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0.25">
      <c r="A4" s="112" t="s">
        <v>11</v>
      </c>
      <c r="B4" s="112" t="s">
        <v>12</v>
      </c>
      <c r="C4" s="112" t="s">
        <v>13</v>
      </c>
      <c r="D4" s="112" t="s">
        <v>15</v>
      </c>
      <c r="E4" s="112" t="s">
        <v>16</v>
      </c>
      <c r="F4" s="309" t="s">
        <v>495</v>
      </c>
      <c r="G4" s="262" t="s">
        <v>481</v>
      </c>
      <c r="H4" s="263"/>
      <c r="I4" s="264"/>
      <c r="J4" s="262" t="s">
        <v>480</v>
      </c>
      <c r="K4" s="263"/>
      <c r="L4" s="263"/>
      <c r="M4" s="263"/>
      <c r="N4" s="263"/>
      <c r="O4" s="263"/>
      <c r="P4" s="263"/>
      <c r="Q4" s="263"/>
      <c r="R4" s="264"/>
    </row>
    <row r="5" spans="1:18" ht="20.25">
      <c r="A5" s="113"/>
      <c r="B5" s="113"/>
      <c r="C5" s="113" t="s">
        <v>14</v>
      </c>
      <c r="D5" s="113"/>
      <c r="E5" s="113" t="s">
        <v>17</v>
      </c>
      <c r="F5" s="310"/>
      <c r="G5" s="101" t="s">
        <v>19</v>
      </c>
      <c r="H5" s="101" t="s">
        <v>20</v>
      </c>
      <c r="I5" s="101" t="s">
        <v>21</v>
      </c>
      <c r="J5" s="101" t="s">
        <v>22</v>
      </c>
      <c r="K5" s="101" t="s">
        <v>23</v>
      </c>
      <c r="L5" s="114" t="s">
        <v>24</v>
      </c>
      <c r="M5" s="114" t="s">
        <v>25</v>
      </c>
      <c r="N5" s="114" t="s">
        <v>26</v>
      </c>
      <c r="O5" s="114" t="s">
        <v>27</v>
      </c>
      <c r="P5" s="114" t="s">
        <v>28</v>
      </c>
      <c r="Q5" s="114" t="s">
        <v>29</v>
      </c>
      <c r="R5" s="114" t="s">
        <v>30</v>
      </c>
    </row>
    <row r="6" spans="1:18" s="176" customFormat="1" ht="20.25">
      <c r="A6" s="311">
        <v>1</v>
      </c>
      <c r="B6" s="272" t="s">
        <v>377</v>
      </c>
      <c r="C6" s="272" t="s">
        <v>378</v>
      </c>
      <c r="D6" s="312">
        <v>23500</v>
      </c>
      <c r="E6" s="285" t="s">
        <v>37</v>
      </c>
      <c r="F6" s="285" t="s">
        <v>212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18" s="176" customFormat="1" ht="20.25">
      <c r="A7" s="313"/>
      <c r="B7" s="273"/>
      <c r="C7" s="273"/>
      <c r="D7" s="314"/>
      <c r="E7" s="286"/>
      <c r="F7" s="286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</row>
    <row r="8" spans="1:18" s="176" customFormat="1" ht="20.25">
      <c r="A8" s="313"/>
      <c r="B8" s="273"/>
      <c r="C8" s="273"/>
      <c r="D8" s="314"/>
      <c r="E8" s="286"/>
      <c r="F8" s="286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</row>
    <row r="9" spans="1:18" s="176" customFormat="1" ht="20.25">
      <c r="A9" s="315"/>
      <c r="B9" s="274"/>
      <c r="C9" s="274"/>
      <c r="D9" s="316"/>
      <c r="E9" s="287"/>
      <c r="F9" s="287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1:18" s="27" customFormat="1" ht="18.75">
      <c r="A10" s="269" t="s">
        <v>8</v>
      </c>
      <c r="B10" s="269"/>
      <c r="C10" s="269"/>
      <c r="D10" s="116">
        <f>SUM(D6)</f>
        <v>23500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</row>
    <row r="11" ht="20.25"/>
    <row r="23" ht="20.25">
      <c r="O23" s="2">
        <v>14</v>
      </c>
    </row>
  </sheetData>
  <sheetProtection/>
  <mergeCells count="12">
    <mergeCell ref="N1:P1"/>
    <mergeCell ref="F4:F5"/>
    <mergeCell ref="F6:F9"/>
    <mergeCell ref="G4:I4"/>
    <mergeCell ref="J4:R4"/>
    <mergeCell ref="A10:C10"/>
    <mergeCell ref="E10:R10"/>
    <mergeCell ref="B6:B9"/>
    <mergeCell ref="A6:A9"/>
    <mergeCell ref="C6:C9"/>
    <mergeCell ref="D6:D9"/>
    <mergeCell ref="E6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8"/>
  <sheetViews>
    <sheetView view="pageBreakPreview" zoomScaleSheetLayoutView="100" workbookViewId="0" topLeftCell="A172">
      <selection activeCell="F175" sqref="F175:F176"/>
    </sheetView>
  </sheetViews>
  <sheetFormatPr defaultColWidth="9.140625" defaultRowHeight="12.75"/>
  <cols>
    <col min="1" max="1" width="6.140625" style="176" customWidth="1"/>
    <col min="2" max="2" width="29.57421875" style="176" customWidth="1"/>
    <col min="3" max="3" width="29.8515625" style="176" customWidth="1"/>
    <col min="4" max="4" width="14.140625" style="176" customWidth="1"/>
    <col min="5" max="5" width="10.7109375" style="176" customWidth="1"/>
    <col min="6" max="6" width="11.57421875" style="176" customWidth="1"/>
    <col min="7" max="8" width="3.57421875" style="176" customWidth="1"/>
    <col min="9" max="11" width="3.8515625" style="176" customWidth="1"/>
    <col min="12" max="12" width="3.7109375" style="176" customWidth="1"/>
    <col min="13" max="13" width="4.00390625" style="176" customWidth="1"/>
    <col min="14" max="14" width="3.8515625" style="176" customWidth="1"/>
    <col min="15" max="15" width="4.00390625" style="176" customWidth="1"/>
    <col min="16" max="16" width="3.8515625" style="176" customWidth="1"/>
    <col min="17" max="17" width="3.7109375" style="176" customWidth="1"/>
    <col min="18" max="18" width="4.00390625" style="176" customWidth="1"/>
    <col min="19" max="19" width="0" style="176" hidden="1" customWidth="1"/>
    <col min="20" max="21" width="9.140625" style="176" hidden="1" customWidth="1"/>
    <col min="22" max="24" width="0" style="176" hidden="1" customWidth="1"/>
    <col min="25" max="16384" width="9.140625" style="176" customWidth="1"/>
  </cols>
  <sheetData>
    <row r="1" spans="1:18" ht="20.25">
      <c r="A1" s="185"/>
      <c r="B1" s="186"/>
      <c r="C1" s="186"/>
      <c r="D1" s="187"/>
      <c r="E1" s="185"/>
      <c r="F1" s="185"/>
      <c r="G1" s="186"/>
      <c r="H1" s="186"/>
      <c r="I1" s="186"/>
      <c r="J1" s="186"/>
      <c r="K1" s="186"/>
      <c r="L1" s="186"/>
      <c r="M1" s="186"/>
      <c r="N1" s="270" t="s">
        <v>494</v>
      </c>
      <c r="O1" s="270"/>
      <c r="P1" s="270"/>
      <c r="Q1" s="186"/>
      <c r="R1" s="186"/>
    </row>
    <row r="2" spans="1:18" ht="20.25">
      <c r="A2" s="185"/>
      <c r="B2" s="186"/>
      <c r="C2" s="186"/>
      <c r="D2" s="187"/>
      <c r="E2" s="185"/>
      <c r="F2" s="185"/>
      <c r="G2" s="186"/>
      <c r="H2" s="186"/>
      <c r="I2" s="186"/>
      <c r="J2" s="186"/>
      <c r="K2" s="186"/>
      <c r="L2" s="53"/>
      <c r="M2" s="186"/>
      <c r="N2" s="186"/>
      <c r="O2" s="186"/>
      <c r="P2" s="186"/>
      <c r="Q2" s="186"/>
      <c r="R2" s="186"/>
    </row>
    <row r="3" spans="1:5" ht="20.25">
      <c r="A3" s="278" t="s">
        <v>33</v>
      </c>
      <c r="B3" s="278"/>
      <c r="C3" s="278"/>
      <c r="D3" s="278"/>
      <c r="E3" s="278"/>
    </row>
    <row r="4" spans="1:5" ht="20.25">
      <c r="A4" s="279" t="s">
        <v>308</v>
      </c>
      <c r="B4" s="279"/>
      <c r="C4" s="279"/>
      <c r="D4" s="279"/>
      <c r="E4" s="279"/>
    </row>
    <row r="5" spans="1:18" ht="20.25">
      <c r="A5" s="188" t="s">
        <v>189</v>
      </c>
      <c r="B5" s="188" t="s">
        <v>12</v>
      </c>
      <c r="C5" s="188" t="s">
        <v>13</v>
      </c>
      <c r="D5" s="188" t="s">
        <v>15</v>
      </c>
      <c r="E5" s="188" t="s">
        <v>16</v>
      </c>
      <c r="F5" s="309" t="s">
        <v>495</v>
      </c>
      <c r="G5" s="275" t="s">
        <v>481</v>
      </c>
      <c r="H5" s="276"/>
      <c r="I5" s="277"/>
      <c r="J5" s="275" t="s">
        <v>480</v>
      </c>
      <c r="K5" s="276"/>
      <c r="L5" s="276"/>
      <c r="M5" s="276"/>
      <c r="N5" s="276"/>
      <c r="O5" s="276"/>
      <c r="P5" s="276"/>
      <c r="Q5" s="276"/>
      <c r="R5" s="277"/>
    </row>
    <row r="6" spans="1:18" ht="20.25">
      <c r="A6" s="189" t="s">
        <v>190</v>
      </c>
      <c r="B6" s="189"/>
      <c r="C6" s="189" t="s">
        <v>14</v>
      </c>
      <c r="D6" s="189"/>
      <c r="E6" s="189" t="s">
        <v>17</v>
      </c>
      <c r="F6" s="310"/>
      <c r="G6" s="190" t="s">
        <v>19</v>
      </c>
      <c r="H6" s="190" t="s">
        <v>20</v>
      </c>
      <c r="I6" s="190" t="s">
        <v>21</v>
      </c>
      <c r="J6" s="190" t="s">
        <v>22</v>
      </c>
      <c r="K6" s="190" t="s">
        <v>23</v>
      </c>
      <c r="L6" s="190" t="s">
        <v>24</v>
      </c>
      <c r="M6" s="190" t="s">
        <v>25</v>
      </c>
      <c r="N6" s="190" t="s">
        <v>26</v>
      </c>
      <c r="O6" s="190" t="s">
        <v>27</v>
      </c>
      <c r="P6" s="190" t="s">
        <v>28</v>
      </c>
      <c r="Q6" s="190" t="s">
        <v>29</v>
      </c>
      <c r="R6" s="190" t="s">
        <v>30</v>
      </c>
    </row>
    <row r="7" spans="1:18" ht="20.25">
      <c r="A7" s="172">
        <v>1</v>
      </c>
      <c r="B7" s="272" t="s">
        <v>379</v>
      </c>
      <c r="C7" s="173" t="s">
        <v>326</v>
      </c>
      <c r="D7" s="174">
        <v>10000</v>
      </c>
      <c r="E7" s="172" t="s">
        <v>37</v>
      </c>
      <c r="F7" s="172" t="s">
        <v>212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</row>
    <row r="8" spans="1:18" ht="20.25">
      <c r="A8" s="172"/>
      <c r="B8" s="273"/>
      <c r="C8" s="175"/>
      <c r="D8" s="111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</row>
    <row r="9" spans="1:18" ht="20.25">
      <c r="A9" s="177"/>
      <c r="B9" s="274"/>
      <c r="C9" s="169"/>
      <c r="D9" s="178"/>
      <c r="E9" s="177"/>
      <c r="F9" s="177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</row>
    <row r="10" spans="1:18" ht="20.25">
      <c r="A10" s="179">
        <v>2</v>
      </c>
      <c r="B10" s="180" t="s">
        <v>201</v>
      </c>
      <c r="C10" s="180" t="s">
        <v>81</v>
      </c>
      <c r="D10" s="181">
        <v>20000</v>
      </c>
      <c r="E10" s="179" t="s">
        <v>37</v>
      </c>
      <c r="F10" s="179" t="s">
        <v>281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</row>
    <row r="11" spans="1:18" ht="20.25">
      <c r="A11" s="172"/>
      <c r="B11" s="173" t="s">
        <v>282</v>
      </c>
      <c r="C11" s="173"/>
      <c r="D11" s="182"/>
      <c r="E11" s="172"/>
      <c r="F11" s="172"/>
      <c r="G11" s="175"/>
      <c r="H11" s="175"/>
      <c r="I11" s="175"/>
      <c r="J11" s="175"/>
      <c r="K11" s="175"/>
      <c r="L11" s="175"/>
      <c r="M11" s="175"/>
      <c r="N11" s="175"/>
      <c r="O11" s="183"/>
      <c r="P11" s="175"/>
      <c r="Q11" s="175"/>
      <c r="R11" s="175"/>
    </row>
    <row r="12" spans="1:18" ht="20.25">
      <c r="A12" s="172"/>
      <c r="B12" s="173" t="s">
        <v>86</v>
      </c>
      <c r="C12" s="173"/>
      <c r="D12" s="182"/>
      <c r="E12" s="172"/>
      <c r="F12" s="172"/>
      <c r="G12" s="175"/>
      <c r="H12" s="175"/>
      <c r="I12" s="175"/>
      <c r="J12" s="175"/>
      <c r="K12" s="175"/>
      <c r="L12" s="175"/>
      <c r="M12" s="175"/>
      <c r="N12" s="175"/>
      <c r="O12" s="183"/>
      <c r="P12" s="175"/>
      <c r="Q12" s="175"/>
      <c r="R12" s="175"/>
    </row>
    <row r="13" spans="1:18" ht="20.25">
      <c r="A13" s="172"/>
      <c r="B13" s="173"/>
      <c r="C13" s="173"/>
      <c r="D13" s="182"/>
      <c r="E13" s="172"/>
      <c r="F13" s="175"/>
      <c r="G13" s="175"/>
      <c r="H13" s="175"/>
      <c r="I13" s="175"/>
      <c r="J13" s="175"/>
      <c r="K13" s="175"/>
      <c r="L13" s="175"/>
      <c r="M13" s="175"/>
      <c r="N13" s="175"/>
      <c r="O13" s="183"/>
      <c r="P13" s="175"/>
      <c r="Q13" s="175"/>
      <c r="R13" s="175"/>
    </row>
    <row r="14" spans="1:18" ht="20.25">
      <c r="A14" s="179">
        <v>3</v>
      </c>
      <c r="B14" s="168" t="s">
        <v>199</v>
      </c>
      <c r="C14" s="168" t="s">
        <v>44</v>
      </c>
      <c r="D14" s="184">
        <f>'[1]แยกตามข้อบัญญัติ 59 (2)'!$M$107</f>
        <v>30000</v>
      </c>
      <c r="E14" s="179" t="s">
        <v>37</v>
      </c>
      <c r="F14" s="179" t="s">
        <v>281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1:18" ht="20.25">
      <c r="A15" s="177"/>
      <c r="B15" s="169" t="s">
        <v>200</v>
      </c>
      <c r="C15" s="169" t="s">
        <v>31</v>
      </c>
      <c r="D15" s="178"/>
      <c r="E15" s="177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s="192" customFormat="1" ht="18.75">
      <c r="A16" s="280" t="s">
        <v>8</v>
      </c>
      <c r="B16" s="280"/>
      <c r="C16" s="280"/>
      <c r="D16" s="191">
        <f>SUM(D7:D14)</f>
        <v>60000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</row>
    <row r="17" spans="1:18" ht="20.25">
      <c r="A17" s="185"/>
      <c r="B17" s="186"/>
      <c r="C17" s="186"/>
      <c r="D17" s="187"/>
      <c r="E17" s="185"/>
      <c r="F17" s="185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20.25">
      <c r="A18" s="185"/>
      <c r="B18" s="186"/>
      <c r="C18" s="186"/>
      <c r="D18" s="187"/>
      <c r="E18" s="185"/>
      <c r="F18" s="185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20.25">
      <c r="A19" s="185"/>
      <c r="B19" s="186"/>
      <c r="C19" s="186"/>
      <c r="D19" s="187"/>
      <c r="E19" s="185"/>
      <c r="F19" s="185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1:18" ht="20.25">
      <c r="A20" s="185"/>
      <c r="B20" s="186"/>
      <c r="C20" s="186"/>
      <c r="D20" s="187"/>
      <c r="E20" s="185"/>
      <c r="F20" s="185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18" ht="20.25">
      <c r="A21" s="185"/>
      <c r="B21" s="186"/>
      <c r="C21" s="186"/>
      <c r="D21" s="187"/>
      <c r="E21" s="185"/>
      <c r="F21" s="185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</row>
    <row r="22" spans="1:18" ht="20.25">
      <c r="A22" s="185"/>
      <c r="B22" s="186"/>
      <c r="C22" s="186"/>
      <c r="D22" s="187"/>
      <c r="E22" s="185"/>
      <c r="F22" s="185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</row>
    <row r="23" spans="1:18" ht="20.25">
      <c r="A23" s="185"/>
      <c r="B23" s="186"/>
      <c r="C23" s="186"/>
      <c r="D23" s="187"/>
      <c r="E23" s="185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</row>
    <row r="24" spans="1:18" ht="20.25">
      <c r="A24" s="185"/>
      <c r="B24" s="186"/>
      <c r="C24" s="186"/>
      <c r="D24" s="187"/>
      <c r="E24" s="185"/>
      <c r="F24" s="185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18" ht="20.25">
      <c r="A25" s="185"/>
      <c r="B25" s="186"/>
      <c r="C25" s="186"/>
      <c r="D25" s="187"/>
      <c r="E25" s="185"/>
      <c r="F25" s="185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18" ht="20.25">
      <c r="A26" s="185"/>
      <c r="B26" s="186"/>
      <c r="C26" s="186"/>
      <c r="D26" s="187"/>
      <c r="E26" s="185"/>
      <c r="F26" s="185"/>
      <c r="G26" s="186"/>
      <c r="H26" s="186"/>
      <c r="I26" s="186"/>
      <c r="J26" s="186"/>
      <c r="K26" s="186"/>
      <c r="L26" s="186"/>
      <c r="M26" s="186"/>
      <c r="N26" s="186"/>
      <c r="O26" s="186">
        <v>15</v>
      </c>
      <c r="P26" s="186"/>
      <c r="Q26" s="186"/>
      <c r="R26" s="186"/>
    </row>
    <row r="27" spans="1:18" ht="20.25">
      <c r="A27" s="185"/>
      <c r="B27" s="186"/>
      <c r="C27" s="186"/>
      <c r="D27" s="187"/>
      <c r="E27" s="185"/>
      <c r="F27" s="185"/>
      <c r="G27" s="186"/>
      <c r="H27" s="186"/>
      <c r="I27" s="186"/>
      <c r="J27" s="186"/>
      <c r="K27" s="186"/>
      <c r="L27" s="186"/>
      <c r="M27" s="186"/>
      <c r="N27" s="270" t="s">
        <v>494</v>
      </c>
      <c r="O27" s="270"/>
      <c r="P27" s="270"/>
      <c r="Q27" s="186"/>
      <c r="R27" s="186"/>
    </row>
    <row r="28" spans="1:12" ht="20.25">
      <c r="A28" s="278" t="s">
        <v>33</v>
      </c>
      <c r="B28" s="278"/>
      <c r="C28" s="278"/>
      <c r="D28" s="278"/>
      <c r="E28" s="278"/>
      <c r="L28" s="53"/>
    </row>
    <row r="29" spans="1:5" ht="20.25">
      <c r="A29" s="279" t="s">
        <v>309</v>
      </c>
      <c r="B29" s="279"/>
      <c r="C29" s="279"/>
      <c r="D29" s="279"/>
      <c r="E29" s="279"/>
    </row>
    <row r="30" spans="1:18" ht="20.25">
      <c r="A30" s="188" t="s">
        <v>189</v>
      </c>
      <c r="B30" s="188" t="s">
        <v>12</v>
      </c>
      <c r="C30" s="188" t="s">
        <v>13</v>
      </c>
      <c r="D30" s="188" t="s">
        <v>15</v>
      </c>
      <c r="E30" s="188" t="s">
        <v>16</v>
      </c>
      <c r="F30" s="309" t="s">
        <v>495</v>
      </c>
      <c r="G30" s="275" t="s">
        <v>481</v>
      </c>
      <c r="H30" s="276"/>
      <c r="I30" s="277"/>
      <c r="J30" s="275" t="s">
        <v>480</v>
      </c>
      <c r="K30" s="276"/>
      <c r="L30" s="276"/>
      <c r="M30" s="276"/>
      <c r="N30" s="276"/>
      <c r="O30" s="276"/>
      <c r="P30" s="276"/>
      <c r="Q30" s="276"/>
      <c r="R30" s="277"/>
    </row>
    <row r="31" spans="1:18" ht="20.25">
      <c r="A31" s="189" t="s">
        <v>190</v>
      </c>
      <c r="B31" s="189"/>
      <c r="C31" s="189" t="s">
        <v>14</v>
      </c>
      <c r="D31" s="189"/>
      <c r="E31" s="189" t="s">
        <v>17</v>
      </c>
      <c r="F31" s="310"/>
      <c r="G31" s="190" t="s">
        <v>19</v>
      </c>
      <c r="H31" s="190" t="s">
        <v>20</v>
      </c>
      <c r="I31" s="190" t="s">
        <v>21</v>
      </c>
      <c r="J31" s="190" t="s">
        <v>22</v>
      </c>
      <c r="K31" s="190" t="s">
        <v>23</v>
      </c>
      <c r="L31" s="190" t="s">
        <v>24</v>
      </c>
      <c r="M31" s="190" t="s">
        <v>25</v>
      </c>
      <c r="N31" s="190" t="s">
        <v>26</v>
      </c>
      <c r="O31" s="190" t="s">
        <v>27</v>
      </c>
      <c r="P31" s="190" t="s">
        <v>28</v>
      </c>
      <c r="Q31" s="190" t="s">
        <v>29</v>
      </c>
      <c r="R31" s="190" t="s">
        <v>30</v>
      </c>
    </row>
    <row r="32" spans="1:18" ht="20.25">
      <c r="A32" s="179">
        <v>1</v>
      </c>
      <c r="B32" s="168" t="s">
        <v>274</v>
      </c>
      <c r="C32" s="168" t="s">
        <v>213</v>
      </c>
      <c r="D32" s="184">
        <v>10000</v>
      </c>
      <c r="E32" s="179" t="s">
        <v>260</v>
      </c>
      <c r="F32" s="179" t="s">
        <v>276</v>
      </c>
      <c r="G32" s="168"/>
      <c r="H32" s="168"/>
      <c r="I32" s="168"/>
      <c r="J32" s="168"/>
      <c r="K32" s="168"/>
      <c r="L32" s="168"/>
      <c r="M32" s="168"/>
      <c r="N32" s="168"/>
      <c r="O32" s="193"/>
      <c r="P32" s="168"/>
      <c r="Q32" s="168"/>
      <c r="R32" s="168"/>
    </row>
    <row r="33" spans="1:18" ht="20.25">
      <c r="A33" s="177"/>
      <c r="B33" s="169" t="s">
        <v>275</v>
      </c>
      <c r="C33" s="169"/>
      <c r="D33" s="178"/>
      <c r="E33" s="177"/>
      <c r="F33" s="177"/>
      <c r="G33" s="169"/>
      <c r="H33" s="169"/>
      <c r="I33" s="169"/>
      <c r="J33" s="169"/>
      <c r="K33" s="169"/>
      <c r="L33" s="169"/>
      <c r="M33" s="169"/>
      <c r="N33" s="169"/>
      <c r="O33" s="194"/>
      <c r="P33" s="169"/>
      <c r="Q33" s="169"/>
      <c r="R33" s="169"/>
    </row>
    <row r="34" spans="1:18" ht="20.25">
      <c r="A34" s="179">
        <v>2</v>
      </c>
      <c r="B34" s="168" t="s">
        <v>327</v>
      </c>
      <c r="C34" s="168" t="s">
        <v>213</v>
      </c>
      <c r="D34" s="184">
        <v>15000</v>
      </c>
      <c r="E34" s="179" t="s">
        <v>260</v>
      </c>
      <c r="F34" s="179" t="s">
        <v>212</v>
      </c>
      <c r="G34" s="168"/>
      <c r="H34" s="168"/>
      <c r="I34" s="168"/>
      <c r="J34" s="168"/>
      <c r="K34" s="168"/>
      <c r="L34" s="168"/>
      <c r="M34" s="168"/>
      <c r="N34" s="168"/>
      <c r="O34" s="193"/>
      <c r="P34" s="168"/>
      <c r="Q34" s="168"/>
      <c r="R34" s="168"/>
    </row>
    <row r="35" spans="1:18" ht="20.25">
      <c r="A35" s="172"/>
      <c r="B35" s="175" t="s">
        <v>83</v>
      </c>
      <c r="C35" s="175"/>
      <c r="D35" s="111"/>
      <c r="E35" s="172"/>
      <c r="F35" s="172"/>
      <c r="G35" s="175"/>
      <c r="H35" s="175"/>
      <c r="I35" s="175"/>
      <c r="J35" s="175"/>
      <c r="K35" s="175"/>
      <c r="L35" s="175"/>
      <c r="M35" s="175"/>
      <c r="N35" s="175"/>
      <c r="O35" s="183"/>
      <c r="P35" s="175"/>
      <c r="Q35" s="175"/>
      <c r="R35" s="175"/>
    </row>
    <row r="36" spans="1:18" ht="20.25">
      <c r="A36" s="172"/>
      <c r="B36" s="175"/>
      <c r="C36" s="175"/>
      <c r="D36" s="111"/>
      <c r="E36" s="172"/>
      <c r="F36" s="172"/>
      <c r="G36" s="175"/>
      <c r="H36" s="175"/>
      <c r="I36" s="175"/>
      <c r="J36" s="175"/>
      <c r="K36" s="175"/>
      <c r="L36" s="175"/>
      <c r="M36" s="175"/>
      <c r="N36" s="175"/>
      <c r="O36" s="183"/>
      <c r="P36" s="175"/>
      <c r="Q36" s="175"/>
      <c r="R36" s="175"/>
    </row>
    <row r="37" spans="1:18" ht="20.25">
      <c r="A37" s="179">
        <v>3</v>
      </c>
      <c r="B37" s="168" t="s">
        <v>328</v>
      </c>
      <c r="C37" s="168" t="s">
        <v>193</v>
      </c>
      <c r="D37" s="184">
        <v>10000</v>
      </c>
      <c r="E37" s="179" t="s">
        <v>260</v>
      </c>
      <c r="F37" s="179" t="s">
        <v>277</v>
      </c>
      <c r="G37" s="168"/>
      <c r="H37" s="168"/>
      <c r="I37" s="168"/>
      <c r="J37" s="168"/>
      <c r="K37" s="168"/>
      <c r="L37" s="168"/>
      <c r="M37" s="168"/>
      <c r="N37" s="168"/>
      <c r="O37" s="193"/>
      <c r="P37" s="168"/>
      <c r="Q37" s="168"/>
      <c r="R37" s="168"/>
    </row>
    <row r="38" spans="1:18" ht="20.25">
      <c r="A38" s="172"/>
      <c r="B38" s="175" t="s">
        <v>329</v>
      </c>
      <c r="C38" s="175"/>
      <c r="D38" s="111"/>
      <c r="E38" s="172"/>
      <c r="F38" s="172" t="s">
        <v>191</v>
      </c>
      <c r="G38" s="175"/>
      <c r="H38" s="175"/>
      <c r="I38" s="175"/>
      <c r="J38" s="175"/>
      <c r="K38" s="175"/>
      <c r="L38" s="175"/>
      <c r="M38" s="175"/>
      <c r="N38" s="175"/>
      <c r="O38" s="183"/>
      <c r="P38" s="175"/>
      <c r="Q38" s="175"/>
      <c r="R38" s="175"/>
    </row>
    <row r="39" spans="1:18" ht="20.25">
      <c r="A39" s="172"/>
      <c r="B39" s="175" t="s">
        <v>330</v>
      </c>
      <c r="C39" s="175"/>
      <c r="D39" s="111"/>
      <c r="E39" s="172"/>
      <c r="F39" s="172"/>
      <c r="G39" s="175"/>
      <c r="H39" s="175"/>
      <c r="I39" s="175"/>
      <c r="J39" s="175"/>
      <c r="K39" s="175"/>
      <c r="L39" s="175"/>
      <c r="M39" s="175"/>
      <c r="N39" s="175"/>
      <c r="O39" s="183"/>
      <c r="P39" s="175"/>
      <c r="Q39" s="175"/>
      <c r="R39" s="175"/>
    </row>
    <row r="40" spans="1:18" ht="20.25">
      <c r="A40" s="179">
        <v>4</v>
      </c>
      <c r="B40" s="168" t="s">
        <v>331</v>
      </c>
      <c r="C40" s="168" t="s">
        <v>193</v>
      </c>
      <c r="D40" s="184">
        <f>'[1]แยกตามข้อบัญญัติ 59 (2)'!$M$169</f>
        <v>5000</v>
      </c>
      <c r="E40" s="179" t="s">
        <v>260</v>
      </c>
      <c r="F40" s="179" t="s">
        <v>277</v>
      </c>
      <c r="G40" s="168"/>
      <c r="H40" s="168"/>
      <c r="I40" s="168"/>
      <c r="J40" s="168"/>
      <c r="K40" s="168"/>
      <c r="L40" s="168"/>
      <c r="M40" s="168"/>
      <c r="N40" s="168"/>
      <c r="O40" s="193"/>
      <c r="P40" s="168"/>
      <c r="Q40" s="168"/>
      <c r="R40" s="168"/>
    </row>
    <row r="41" spans="1:18" ht="20.25">
      <c r="A41" s="172"/>
      <c r="B41" s="175" t="s">
        <v>332</v>
      </c>
      <c r="C41" s="175"/>
      <c r="D41" s="111"/>
      <c r="E41" s="172"/>
      <c r="F41" s="172" t="s">
        <v>191</v>
      </c>
      <c r="G41" s="175"/>
      <c r="H41" s="175"/>
      <c r="I41" s="175"/>
      <c r="J41" s="175"/>
      <c r="K41" s="175"/>
      <c r="L41" s="175"/>
      <c r="M41" s="175"/>
      <c r="N41" s="175"/>
      <c r="O41" s="183"/>
      <c r="P41" s="175"/>
      <c r="Q41" s="175"/>
      <c r="R41" s="175"/>
    </row>
    <row r="42" spans="1:18" ht="20.25">
      <c r="A42" s="172"/>
      <c r="B42" s="175"/>
      <c r="C42" s="175"/>
      <c r="D42" s="111"/>
      <c r="E42" s="172"/>
      <c r="F42" s="172"/>
      <c r="G42" s="175"/>
      <c r="H42" s="175"/>
      <c r="I42" s="175"/>
      <c r="J42" s="175"/>
      <c r="K42" s="175"/>
      <c r="L42" s="175"/>
      <c r="M42" s="175"/>
      <c r="N42" s="175"/>
      <c r="O42" s="183"/>
      <c r="P42" s="175"/>
      <c r="Q42" s="175"/>
      <c r="R42" s="175"/>
    </row>
    <row r="43" spans="1:18" ht="20.25">
      <c r="A43" s="179">
        <v>5</v>
      </c>
      <c r="B43" s="168" t="s">
        <v>333</v>
      </c>
      <c r="C43" s="168" t="s">
        <v>213</v>
      </c>
      <c r="D43" s="184">
        <v>5000</v>
      </c>
      <c r="E43" s="179" t="s">
        <v>260</v>
      </c>
      <c r="F43" s="179" t="s">
        <v>277</v>
      </c>
      <c r="G43" s="168"/>
      <c r="H43" s="168"/>
      <c r="I43" s="168"/>
      <c r="J43" s="168"/>
      <c r="K43" s="168"/>
      <c r="L43" s="168"/>
      <c r="M43" s="168"/>
      <c r="N43" s="168"/>
      <c r="O43" s="193"/>
      <c r="P43" s="168"/>
      <c r="Q43" s="168"/>
      <c r="R43" s="168"/>
    </row>
    <row r="44" spans="1:18" ht="20.25">
      <c r="A44" s="172"/>
      <c r="B44" s="175" t="s">
        <v>334</v>
      </c>
      <c r="C44" s="175"/>
      <c r="D44" s="111"/>
      <c r="E44" s="172"/>
      <c r="F44" s="172" t="s">
        <v>191</v>
      </c>
      <c r="G44" s="175"/>
      <c r="H44" s="175"/>
      <c r="I44" s="175"/>
      <c r="J44" s="175"/>
      <c r="K44" s="175"/>
      <c r="L44" s="175"/>
      <c r="M44" s="175"/>
      <c r="N44" s="175"/>
      <c r="O44" s="183"/>
      <c r="P44" s="175"/>
      <c r="Q44" s="175"/>
      <c r="R44" s="175"/>
    </row>
    <row r="45" spans="1:18" ht="20.25">
      <c r="A45" s="179">
        <v>6</v>
      </c>
      <c r="B45" s="168" t="s">
        <v>335</v>
      </c>
      <c r="C45" s="180" t="s">
        <v>195</v>
      </c>
      <c r="D45" s="181">
        <v>5000</v>
      </c>
      <c r="E45" s="179" t="s">
        <v>37</v>
      </c>
      <c r="F45" s="179" t="s">
        <v>281</v>
      </c>
      <c r="G45" s="168"/>
      <c r="H45" s="168"/>
      <c r="I45" s="168"/>
      <c r="J45" s="168"/>
      <c r="K45" s="168"/>
      <c r="L45" s="168"/>
      <c r="M45" s="168"/>
      <c r="N45" s="168"/>
      <c r="O45" s="193"/>
      <c r="P45" s="168"/>
      <c r="Q45" s="168"/>
      <c r="R45" s="168"/>
    </row>
    <row r="46" spans="1:18" ht="20.25">
      <c r="A46" s="172"/>
      <c r="B46" s="175" t="s">
        <v>336</v>
      </c>
      <c r="C46" s="173" t="s">
        <v>278</v>
      </c>
      <c r="D46" s="182"/>
      <c r="E46" s="172"/>
      <c r="F46" s="172"/>
      <c r="G46" s="175"/>
      <c r="H46" s="175"/>
      <c r="I46" s="175"/>
      <c r="J46" s="175"/>
      <c r="K46" s="175"/>
      <c r="L46" s="175"/>
      <c r="M46" s="175"/>
      <c r="N46" s="175"/>
      <c r="O46" s="183"/>
      <c r="P46" s="175"/>
      <c r="Q46" s="175"/>
      <c r="R46" s="175"/>
    </row>
    <row r="47" spans="1:18" ht="20.25">
      <c r="A47" s="179">
        <v>7</v>
      </c>
      <c r="B47" s="168" t="s">
        <v>337</v>
      </c>
      <c r="C47" s="180" t="s">
        <v>195</v>
      </c>
      <c r="D47" s="181">
        <v>5000</v>
      </c>
      <c r="E47" s="179" t="s">
        <v>37</v>
      </c>
      <c r="F47" s="179" t="s">
        <v>281</v>
      </c>
      <c r="G47" s="168"/>
      <c r="H47" s="168"/>
      <c r="I47" s="168"/>
      <c r="J47" s="168"/>
      <c r="K47" s="168"/>
      <c r="L47" s="168"/>
      <c r="M47" s="168"/>
      <c r="N47" s="168"/>
      <c r="O47" s="193"/>
      <c r="P47" s="168"/>
      <c r="Q47" s="168"/>
      <c r="R47" s="168"/>
    </row>
    <row r="48" spans="1:18" ht="20.25">
      <c r="A48" s="172"/>
      <c r="B48" s="175" t="s">
        <v>338</v>
      </c>
      <c r="C48" s="173" t="s">
        <v>278</v>
      </c>
      <c r="D48" s="182"/>
      <c r="E48" s="172"/>
      <c r="F48" s="172"/>
      <c r="G48" s="175"/>
      <c r="H48" s="175"/>
      <c r="I48" s="175"/>
      <c r="J48" s="175"/>
      <c r="K48" s="175"/>
      <c r="L48" s="175"/>
      <c r="M48" s="175"/>
      <c r="N48" s="175"/>
      <c r="O48" s="183"/>
      <c r="P48" s="175"/>
      <c r="Q48" s="175"/>
      <c r="R48" s="175"/>
    </row>
    <row r="49" spans="1:18" ht="20.25">
      <c r="A49" s="195">
        <v>8</v>
      </c>
      <c r="B49" s="196" t="s">
        <v>339</v>
      </c>
      <c r="C49" s="196" t="s">
        <v>213</v>
      </c>
      <c r="D49" s="197">
        <f>'[1]แยกตามข้อบัญญัติ 59 (2)'!$M$170</f>
        <v>5000</v>
      </c>
      <c r="E49" s="195" t="s">
        <v>37</v>
      </c>
      <c r="F49" s="179" t="s">
        <v>281</v>
      </c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</row>
    <row r="50" spans="1:18" ht="20.25">
      <c r="A50" s="179">
        <v>9</v>
      </c>
      <c r="B50" s="168" t="s">
        <v>283</v>
      </c>
      <c r="C50" s="168" t="s">
        <v>213</v>
      </c>
      <c r="D50" s="198">
        <v>5000</v>
      </c>
      <c r="E50" s="179" t="s">
        <v>37</v>
      </c>
      <c r="F50" s="179" t="s">
        <v>281</v>
      </c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</row>
    <row r="51" spans="1:18" ht="20.25">
      <c r="A51" s="177"/>
      <c r="B51" s="169" t="s">
        <v>340</v>
      </c>
      <c r="C51" s="169"/>
      <c r="D51" s="178"/>
      <c r="E51" s="177"/>
      <c r="F51" s="177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</row>
    <row r="52" spans="1:18" ht="20.25">
      <c r="A52" s="185"/>
      <c r="B52" s="186"/>
      <c r="C52" s="186"/>
      <c r="D52" s="187"/>
      <c r="E52" s="185"/>
      <c r="F52" s="185"/>
      <c r="G52" s="186"/>
      <c r="H52" s="186"/>
      <c r="I52" s="186"/>
      <c r="J52" s="186"/>
      <c r="K52" s="186"/>
      <c r="L52" s="186"/>
      <c r="M52" s="186"/>
      <c r="N52" s="186"/>
      <c r="O52" s="186">
        <v>16</v>
      </c>
      <c r="P52" s="186"/>
      <c r="Q52" s="186"/>
      <c r="R52" s="186"/>
    </row>
    <row r="53" spans="1:18" s="199" customFormat="1" ht="20.25">
      <c r="A53" s="185"/>
      <c r="B53" s="186"/>
      <c r="C53" s="186"/>
      <c r="D53" s="187"/>
      <c r="E53" s="185"/>
      <c r="F53" s="185"/>
      <c r="G53" s="186"/>
      <c r="H53" s="186"/>
      <c r="I53" s="186"/>
      <c r="J53" s="186"/>
      <c r="K53" s="186"/>
      <c r="L53" s="186"/>
      <c r="M53" s="186"/>
      <c r="N53" s="262" t="s">
        <v>494</v>
      </c>
      <c r="O53" s="263"/>
      <c r="P53" s="264"/>
      <c r="Q53" s="186"/>
      <c r="R53" s="186"/>
    </row>
    <row r="54" spans="1:12" ht="20.25">
      <c r="A54" s="278" t="s">
        <v>33</v>
      </c>
      <c r="B54" s="278"/>
      <c r="C54" s="278"/>
      <c r="D54" s="278"/>
      <c r="E54" s="278"/>
      <c r="L54" s="53"/>
    </row>
    <row r="55" spans="1:5" ht="20.25">
      <c r="A55" s="279" t="s">
        <v>309</v>
      </c>
      <c r="B55" s="279"/>
      <c r="C55" s="279"/>
      <c r="D55" s="279"/>
      <c r="E55" s="279"/>
    </row>
    <row r="56" spans="1:18" ht="20.25">
      <c r="A56" s="188" t="s">
        <v>189</v>
      </c>
      <c r="B56" s="188" t="s">
        <v>12</v>
      </c>
      <c r="C56" s="188" t="s">
        <v>13</v>
      </c>
      <c r="D56" s="188" t="s">
        <v>15</v>
      </c>
      <c r="E56" s="188" t="s">
        <v>16</v>
      </c>
      <c r="F56" s="309" t="s">
        <v>495</v>
      </c>
      <c r="G56" s="275" t="s">
        <v>481</v>
      </c>
      <c r="H56" s="276"/>
      <c r="I56" s="277"/>
      <c r="J56" s="275" t="s">
        <v>480</v>
      </c>
      <c r="K56" s="276"/>
      <c r="L56" s="276"/>
      <c r="M56" s="276"/>
      <c r="N56" s="276"/>
      <c r="O56" s="276"/>
      <c r="P56" s="276"/>
      <c r="Q56" s="276"/>
      <c r="R56" s="277"/>
    </row>
    <row r="57" spans="1:18" ht="20.25">
      <c r="A57" s="189" t="s">
        <v>190</v>
      </c>
      <c r="B57" s="189"/>
      <c r="C57" s="189" t="s">
        <v>14</v>
      </c>
      <c r="D57" s="189"/>
      <c r="E57" s="189" t="s">
        <v>17</v>
      </c>
      <c r="F57" s="310"/>
      <c r="G57" s="190" t="s">
        <v>19</v>
      </c>
      <c r="H57" s="190" t="s">
        <v>20</v>
      </c>
      <c r="I57" s="190" t="s">
        <v>21</v>
      </c>
      <c r="J57" s="190" t="s">
        <v>22</v>
      </c>
      <c r="K57" s="190" t="s">
        <v>23</v>
      </c>
      <c r="L57" s="190" t="s">
        <v>24</v>
      </c>
      <c r="M57" s="190" t="s">
        <v>25</v>
      </c>
      <c r="N57" s="190" t="s">
        <v>26</v>
      </c>
      <c r="O57" s="190" t="s">
        <v>27</v>
      </c>
      <c r="P57" s="190" t="s">
        <v>28</v>
      </c>
      <c r="Q57" s="190" t="s">
        <v>29</v>
      </c>
      <c r="R57" s="190" t="s">
        <v>30</v>
      </c>
    </row>
    <row r="58" spans="1:18" s="192" customFormat="1" ht="18.75">
      <c r="A58" s="179">
        <v>10</v>
      </c>
      <c r="B58" s="168" t="s">
        <v>414</v>
      </c>
      <c r="C58" s="168" t="s">
        <v>89</v>
      </c>
      <c r="D58" s="184">
        <v>852000</v>
      </c>
      <c r="E58" s="179" t="s">
        <v>37</v>
      </c>
      <c r="F58" s="179" t="s">
        <v>38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</row>
    <row r="59" spans="1:18" s="192" customFormat="1" ht="18.75">
      <c r="A59" s="177"/>
      <c r="B59" s="169" t="s">
        <v>415</v>
      </c>
      <c r="C59" s="169" t="s">
        <v>90</v>
      </c>
      <c r="D59" s="178"/>
      <c r="E59" s="177"/>
      <c r="F59" s="177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</row>
    <row r="60" spans="1:18" s="192" customFormat="1" ht="18.75">
      <c r="A60" s="179">
        <v>11</v>
      </c>
      <c r="B60" s="168" t="s">
        <v>416</v>
      </c>
      <c r="C60" s="168" t="s">
        <v>89</v>
      </c>
      <c r="D60" s="184">
        <v>408000</v>
      </c>
      <c r="E60" s="179" t="s">
        <v>37</v>
      </c>
      <c r="F60" s="179" t="s">
        <v>38</v>
      </c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spans="1:18" s="192" customFormat="1" ht="18.75">
      <c r="A61" s="172"/>
      <c r="B61" s="175" t="s">
        <v>417</v>
      </c>
      <c r="C61" s="175" t="s">
        <v>90</v>
      </c>
      <c r="D61" s="111"/>
      <c r="E61" s="172"/>
      <c r="F61" s="172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</row>
    <row r="62" spans="1:18" s="192" customFormat="1" ht="18.75">
      <c r="A62" s="172"/>
      <c r="B62" s="175"/>
      <c r="C62" s="175"/>
      <c r="D62" s="111"/>
      <c r="E62" s="172"/>
      <c r="F62" s="172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</row>
    <row r="63" spans="1:18" s="192" customFormat="1" ht="18.75">
      <c r="A63" s="179">
        <v>12</v>
      </c>
      <c r="B63" s="168" t="s">
        <v>87</v>
      </c>
      <c r="C63" s="168" t="s">
        <v>89</v>
      </c>
      <c r="D63" s="184">
        <v>754981</v>
      </c>
      <c r="E63" s="179" t="s">
        <v>37</v>
      </c>
      <c r="F63" s="179" t="s">
        <v>38</v>
      </c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</row>
    <row r="64" spans="1:18" s="192" customFormat="1" ht="18.75">
      <c r="A64" s="172"/>
      <c r="B64" s="175"/>
      <c r="C64" s="175" t="s">
        <v>90</v>
      </c>
      <c r="D64" s="111"/>
      <c r="E64" s="172"/>
      <c r="F64" s="172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</row>
    <row r="65" spans="1:18" s="192" customFormat="1" ht="18.75">
      <c r="A65" s="172"/>
      <c r="B65" s="175"/>
      <c r="C65" s="175" t="s">
        <v>418</v>
      </c>
      <c r="D65" s="111"/>
      <c r="E65" s="172"/>
      <c r="F65" s="172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</row>
    <row r="66" spans="1:18" ht="20.25">
      <c r="A66" s="179">
        <v>13</v>
      </c>
      <c r="B66" s="200" t="s">
        <v>286</v>
      </c>
      <c r="C66" s="200" t="s">
        <v>81</v>
      </c>
      <c r="D66" s="184">
        <v>610670</v>
      </c>
      <c r="E66" s="179" t="s">
        <v>37</v>
      </c>
      <c r="F66" s="172" t="s">
        <v>281</v>
      </c>
      <c r="G66" s="168"/>
      <c r="H66" s="168"/>
      <c r="I66" s="168"/>
      <c r="J66" s="168"/>
      <c r="K66" s="168"/>
      <c r="L66" s="168"/>
      <c r="M66" s="168"/>
      <c r="N66" s="168"/>
      <c r="O66" s="193"/>
      <c r="P66" s="168"/>
      <c r="Q66" s="168"/>
      <c r="R66" s="168"/>
    </row>
    <row r="67" spans="1:18" ht="20.25">
      <c r="A67" s="172"/>
      <c r="B67" s="201" t="s">
        <v>287</v>
      </c>
      <c r="C67" s="201" t="s">
        <v>289</v>
      </c>
      <c r="D67" s="111"/>
      <c r="E67" s="172"/>
      <c r="F67" s="172"/>
      <c r="G67" s="175"/>
      <c r="H67" s="175"/>
      <c r="I67" s="175"/>
      <c r="J67" s="175"/>
      <c r="K67" s="175"/>
      <c r="L67" s="175"/>
      <c r="M67" s="175"/>
      <c r="N67" s="175"/>
      <c r="O67" s="183"/>
      <c r="P67" s="175"/>
      <c r="Q67" s="175"/>
      <c r="R67" s="175"/>
    </row>
    <row r="68" spans="1:18" ht="20.25">
      <c r="A68" s="172"/>
      <c r="B68" s="201" t="s">
        <v>288</v>
      </c>
      <c r="C68" s="201"/>
      <c r="D68" s="111"/>
      <c r="E68" s="172"/>
      <c r="F68" s="172"/>
      <c r="G68" s="175"/>
      <c r="H68" s="175"/>
      <c r="I68" s="175"/>
      <c r="J68" s="175"/>
      <c r="K68" s="175"/>
      <c r="L68" s="175"/>
      <c r="M68" s="175"/>
      <c r="N68" s="175"/>
      <c r="O68" s="183"/>
      <c r="P68" s="175"/>
      <c r="Q68" s="175"/>
      <c r="R68" s="175"/>
    </row>
    <row r="69" spans="1:18" ht="20.25">
      <c r="A69" s="179">
        <v>14</v>
      </c>
      <c r="B69" s="200" t="s">
        <v>290</v>
      </c>
      <c r="C69" s="200" t="s">
        <v>81</v>
      </c>
      <c r="D69" s="184">
        <v>40000</v>
      </c>
      <c r="E69" s="179" t="s">
        <v>37</v>
      </c>
      <c r="F69" s="179" t="s">
        <v>281</v>
      </c>
      <c r="G69" s="168"/>
      <c r="H69" s="168"/>
      <c r="I69" s="168"/>
      <c r="J69" s="168"/>
      <c r="K69" s="168"/>
      <c r="L69" s="168"/>
      <c r="M69" s="168"/>
      <c r="N69" s="168"/>
      <c r="O69" s="193"/>
      <c r="P69" s="168"/>
      <c r="Q69" s="168"/>
      <c r="R69" s="168"/>
    </row>
    <row r="70" spans="1:18" ht="20.25">
      <c r="A70" s="172"/>
      <c r="B70" s="201" t="s">
        <v>291</v>
      </c>
      <c r="C70" s="201" t="s">
        <v>289</v>
      </c>
      <c r="D70" s="111"/>
      <c r="E70" s="172"/>
      <c r="F70" s="172"/>
      <c r="G70" s="175"/>
      <c r="H70" s="175"/>
      <c r="I70" s="175"/>
      <c r="J70" s="175"/>
      <c r="K70" s="175"/>
      <c r="L70" s="175"/>
      <c r="M70" s="175"/>
      <c r="N70" s="175"/>
      <c r="O70" s="183"/>
      <c r="P70" s="175"/>
      <c r="Q70" s="175"/>
      <c r="R70" s="175"/>
    </row>
    <row r="71" spans="1:18" ht="20.25">
      <c r="A71" s="179">
        <v>15</v>
      </c>
      <c r="B71" s="200" t="s">
        <v>292</v>
      </c>
      <c r="C71" s="200" t="s">
        <v>81</v>
      </c>
      <c r="D71" s="184">
        <v>30000</v>
      </c>
      <c r="E71" s="179" t="s">
        <v>37</v>
      </c>
      <c r="F71" s="179" t="s">
        <v>281</v>
      </c>
      <c r="G71" s="168"/>
      <c r="H71" s="168"/>
      <c r="I71" s="168"/>
      <c r="J71" s="168"/>
      <c r="K71" s="168"/>
      <c r="L71" s="168"/>
      <c r="M71" s="168"/>
      <c r="N71" s="168"/>
      <c r="O71" s="193"/>
      <c r="P71" s="168"/>
      <c r="Q71" s="168"/>
      <c r="R71" s="168"/>
    </row>
    <row r="72" spans="1:18" ht="20.25">
      <c r="A72" s="172"/>
      <c r="B72" s="201" t="s">
        <v>341</v>
      </c>
      <c r="C72" s="201" t="s">
        <v>289</v>
      </c>
      <c r="D72" s="111"/>
      <c r="E72" s="172"/>
      <c r="F72" s="172"/>
      <c r="G72" s="175"/>
      <c r="H72" s="175"/>
      <c r="I72" s="175"/>
      <c r="J72" s="175"/>
      <c r="K72" s="175"/>
      <c r="L72" s="175"/>
      <c r="M72" s="175"/>
      <c r="N72" s="175"/>
      <c r="O72" s="183"/>
      <c r="P72" s="175"/>
      <c r="Q72" s="175"/>
      <c r="R72" s="175"/>
    </row>
    <row r="73" spans="1:18" ht="20.25">
      <c r="A73" s="177"/>
      <c r="B73" s="202"/>
      <c r="C73" s="202"/>
      <c r="D73" s="178"/>
      <c r="E73" s="177"/>
      <c r="F73" s="177"/>
      <c r="G73" s="169"/>
      <c r="H73" s="169"/>
      <c r="I73" s="169"/>
      <c r="J73" s="169"/>
      <c r="K73" s="169"/>
      <c r="L73" s="169"/>
      <c r="M73" s="169"/>
      <c r="N73" s="169"/>
      <c r="O73" s="194"/>
      <c r="P73" s="169"/>
      <c r="Q73" s="169"/>
      <c r="R73" s="169"/>
    </row>
    <row r="74" spans="1:18" ht="20.25">
      <c r="A74" s="179">
        <v>16</v>
      </c>
      <c r="B74" s="200" t="s">
        <v>413</v>
      </c>
      <c r="C74" s="200" t="s">
        <v>343</v>
      </c>
      <c r="D74" s="184">
        <v>30000</v>
      </c>
      <c r="E74" s="179" t="s">
        <v>37</v>
      </c>
      <c r="F74" s="179" t="s">
        <v>281</v>
      </c>
      <c r="G74" s="168"/>
      <c r="H74" s="168"/>
      <c r="I74" s="168"/>
      <c r="J74" s="168"/>
      <c r="K74" s="168"/>
      <c r="L74" s="168"/>
      <c r="M74" s="168"/>
      <c r="N74" s="168"/>
      <c r="O74" s="193"/>
      <c r="P74" s="168"/>
      <c r="Q74" s="168"/>
      <c r="R74" s="168"/>
    </row>
    <row r="75" spans="1:18" ht="20.25">
      <c r="A75" s="172"/>
      <c r="B75" s="201" t="s">
        <v>88</v>
      </c>
      <c r="C75" s="201" t="s">
        <v>344</v>
      </c>
      <c r="D75" s="111"/>
      <c r="E75" s="172"/>
      <c r="F75" s="172"/>
      <c r="G75" s="175"/>
      <c r="H75" s="175"/>
      <c r="I75" s="175"/>
      <c r="J75" s="175"/>
      <c r="K75" s="175"/>
      <c r="L75" s="175"/>
      <c r="M75" s="175"/>
      <c r="N75" s="175"/>
      <c r="O75" s="183"/>
      <c r="P75" s="175"/>
      <c r="Q75" s="175"/>
      <c r="R75" s="175"/>
    </row>
    <row r="76" spans="1:18" ht="20.25">
      <c r="A76" s="177"/>
      <c r="B76" s="202"/>
      <c r="C76" s="202"/>
      <c r="D76" s="178"/>
      <c r="E76" s="177"/>
      <c r="F76" s="177"/>
      <c r="G76" s="169"/>
      <c r="H76" s="169"/>
      <c r="I76" s="169"/>
      <c r="J76" s="169"/>
      <c r="K76" s="169"/>
      <c r="L76" s="169"/>
      <c r="M76" s="169"/>
      <c r="N76" s="169"/>
      <c r="O76" s="194"/>
      <c r="P76" s="169"/>
      <c r="Q76" s="169"/>
      <c r="R76" s="169"/>
    </row>
    <row r="77" spans="1:18" s="192" customFormat="1" ht="18.75">
      <c r="A77" s="280" t="s">
        <v>8</v>
      </c>
      <c r="B77" s="280"/>
      <c r="C77" s="280"/>
      <c r="D77" s="191">
        <f>SUM(D32:D74)</f>
        <v>2790651</v>
      </c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</row>
    <row r="78" spans="1:18" s="206" customFormat="1" ht="18.75">
      <c r="A78" s="203"/>
      <c r="B78" s="203"/>
      <c r="C78" s="203"/>
      <c r="D78" s="204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</row>
    <row r="79" spans="1:18" s="206" customFormat="1" ht="18.75">
      <c r="A79" s="203"/>
      <c r="B79" s="203"/>
      <c r="C79" s="203"/>
      <c r="D79" s="204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>
        <v>17</v>
      </c>
      <c r="P79" s="205"/>
      <c r="Q79" s="205"/>
      <c r="R79" s="205"/>
    </row>
    <row r="80" spans="1:18" s="206" customFormat="1" ht="18.75">
      <c r="A80" s="203"/>
      <c r="B80" s="203"/>
      <c r="C80" s="203"/>
      <c r="D80" s="204"/>
      <c r="E80" s="205"/>
      <c r="F80" s="205"/>
      <c r="G80" s="205"/>
      <c r="H80" s="205"/>
      <c r="I80" s="205"/>
      <c r="J80" s="205"/>
      <c r="K80" s="205"/>
      <c r="L80" s="205"/>
      <c r="M80" s="205"/>
      <c r="N80" s="270" t="s">
        <v>494</v>
      </c>
      <c r="O80" s="270"/>
      <c r="P80" s="270"/>
      <c r="Q80" s="205"/>
      <c r="R80" s="205"/>
    </row>
    <row r="81" spans="1:18" ht="20.25">
      <c r="A81" s="185"/>
      <c r="B81" s="186"/>
      <c r="C81" s="207"/>
      <c r="D81" s="208"/>
      <c r="E81" s="185"/>
      <c r="F81" s="185"/>
      <c r="G81" s="186"/>
      <c r="H81" s="186"/>
      <c r="I81" s="186"/>
      <c r="J81" s="186"/>
      <c r="K81" s="186"/>
      <c r="L81" s="186"/>
      <c r="M81" s="186"/>
      <c r="N81" s="186"/>
      <c r="O81" s="199"/>
      <c r="P81" s="186"/>
      <c r="Q81" s="186"/>
      <c r="R81" s="186"/>
    </row>
    <row r="82" spans="1:18" ht="20.25">
      <c r="A82" s="278" t="s">
        <v>33</v>
      </c>
      <c r="B82" s="278"/>
      <c r="C82" s="278"/>
      <c r="D82" s="278"/>
      <c r="E82" s="278"/>
      <c r="F82" s="199"/>
      <c r="G82" s="199"/>
      <c r="H82" s="199"/>
      <c r="I82" s="199"/>
      <c r="J82" s="199"/>
      <c r="K82" s="199"/>
      <c r="L82" s="53"/>
      <c r="M82" s="199"/>
      <c r="N82" s="199"/>
      <c r="O82" s="199"/>
      <c r="P82" s="199"/>
      <c r="Q82" s="199"/>
      <c r="R82" s="199"/>
    </row>
    <row r="83" spans="1:18" ht="20.25">
      <c r="A83" s="288" t="s">
        <v>382</v>
      </c>
      <c r="B83" s="288"/>
      <c r="C83" s="288"/>
      <c r="D83" s="288"/>
      <c r="E83" s="28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</row>
    <row r="84" spans="1:18" ht="20.25">
      <c r="A84" s="188" t="s">
        <v>189</v>
      </c>
      <c r="B84" s="188" t="s">
        <v>12</v>
      </c>
      <c r="C84" s="188" t="s">
        <v>13</v>
      </c>
      <c r="D84" s="188" t="s">
        <v>15</v>
      </c>
      <c r="E84" s="188" t="s">
        <v>16</v>
      </c>
      <c r="F84" s="309" t="s">
        <v>495</v>
      </c>
      <c r="G84" s="275" t="s">
        <v>481</v>
      </c>
      <c r="H84" s="276"/>
      <c r="I84" s="277"/>
      <c r="J84" s="275" t="s">
        <v>480</v>
      </c>
      <c r="K84" s="276"/>
      <c r="L84" s="276"/>
      <c r="M84" s="276"/>
      <c r="N84" s="276"/>
      <c r="O84" s="276"/>
      <c r="P84" s="276"/>
      <c r="Q84" s="276"/>
      <c r="R84" s="277"/>
    </row>
    <row r="85" spans="1:18" ht="20.25">
      <c r="A85" s="189" t="s">
        <v>190</v>
      </c>
      <c r="B85" s="189"/>
      <c r="C85" s="189" t="s">
        <v>14</v>
      </c>
      <c r="D85" s="189"/>
      <c r="E85" s="189" t="s">
        <v>17</v>
      </c>
      <c r="F85" s="310"/>
      <c r="G85" s="190" t="s">
        <v>19</v>
      </c>
      <c r="H85" s="190" t="s">
        <v>20</v>
      </c>
      <c r="I85" s="190" t="s">
        <v>21</v>
      </c>
      <c r="J85" s="190" t="s">
        <v>22</v>
      </c>
      <c r="K85" s="190" t="s">
        <v>23</v>
      </c>
      <c r="L85" s="190" t="s">
        <v>24</v>
      </c>
      <c r="M85" s="190" t="s">
        <v>25</v>
      </c>
      <c r="N85" s="190" t="s">
        <v>26</v>
      </c>
      <c r="O85" s="190" t="s">
        <v>27</v>
      </c>
      <c r="P85" s="190" t="s">
        <v>28</v>
      </c>
      <c r="Q85" s="190" t="s">
        <v>29</v>
      </c>
      <c r="R85" s="190" t="s">
        <v>30</v>
      </c>
    </row>
    <row r="86" spans="1:18" ht="20.25">
      <c r="A86" s="179">
        <v>1</v>
      </c>
      <c r="B86" s="168" t="s">
        <v>48</v>
      </c>
      <c r="C86" s="180" t="s">
        <v>195</v>
      </c>
      <c r="D86" s="181">
        <v>10000</v>
      </c>
      <c r="E86" s="179" t="s">
        <v>37</v>
      </c>
      <c r="F86" s="179" t="s">
        <v>212</v>
      </c>
      <c r="G86" s="168"/>
      <c r="H86" s="168"/>
      <c r="I86" s="168"/>
      <c r="J86" s="168"/>
      <c r="K86" s="168"/>
      <c r="L86" s="168"/>
      <c r="M86" s="168"/>
      <c r="N86" s="168"/>
      <c r="O86" s="193"/>
      <c r="P86" s="168"/>
      <c r="Q86" s="168"/>
      <c r="R86" s="168"/>
    </row>
    <row r="87" spans="1:18" ht="20.25">
      <c r="A87" s="177"/>
      <c r="B87" s="169" t="s">
        <v>49</v>
      </c>
      <c r="C87" s="209" t="s">
        <v>278</v>
      </c>
      <c r="D87" s="210"/>
      <c r="E87" s="177"/>
      <c r="F87" s="177"/>
      <c r="G87" s="169"/>
      <c r="H87" s="169"/>
      <c r="I87" s="169"/>
      <c r="J87" s="169"/>
      <c r="K87" s="169"/>
      <c r="L87" s="169"/>
      <c r="M87" s="169"/>
      <c r="N87" s="169"/>
      <c r="O87" s="194"/>
      <c r="P87" s="169"/>
      <c r="Q87" s="169"/>
      <c r="R87" s="169"/>
    </row>
    <row r="88" spans="1:18" ht="20.25">
      <c r="A88" s="179">
        <v>2</v>
      </c>
      <c r="B88" s="168" t="s">
        <v>351</v>
      </c>
      <c r="C88" s="180" t="s">
        <v>195</v>
      </c>
      <c r="D88" s="181">
        <v>20000</v>
      </c>
      <c r="E88" s="179" t="s">
        <v>37</v>
      </c>
      <c r="F88" s="179" t="s">
        <v>279</v>
      </c>
      <c r="G88" s="168"/>
      <c r="H88" s="168"/>
      <c r="I88" s="168"/>
      <c r="J88" s="168"/>
      <c r="K88" s="168"/>
      <c r="L88" s="168"/>
      <c r="M88" s="168"/>
      <c r="N88" s="168"/>
      <c r="O88" s="193"/>
      <c r="P88" s="168"/>
      <c r="Q88" s="168"/>
      <c r="R88" s="168"/>
    </row>
    <row r="89" spans="1:18" ht="20.25">
      <c r="A89" s="172"/>
      <c r="B89" s="175" t="s">
        <v>352</v>
      </c>
      <c r="C89" s="173" t="s">
        <v>278</v>
      </c>
      <c r="D89" s="182"/>
      <c r="E89" s="172"/>
      <c r="F89" s="172" t="s">
        <v>280</v>
      </c>
      <c r="G89" s="175"/>
      <c r="H89" s="175"/>
      <c r="I89" s="175"/>
      <c r="J89" s="175"/>
      <c r="K89" s="175"/>
      <c r="L89" s="175"/>
      <c r="M89" s="175"/>
      <c r="N89" s="175"/>
      <c r="O89" s="183"/>
      <c r="P89" s="175"/>
      <c r="Q89" s="175"/>
      <c r="R89" s="175"/>
    </row>
    <row r="90" spans="1:18" ht="20.25">
      <c r="A90" s="280" t="s">
        <v>8</v>
      </c>
      <c r="B90" s="280"/>
      <c r="C90" s="280"/>
      <c r="D90" s="191">
        <f>SUM(D86:D88)</f>
        <v>30000</v>
      </c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</row>
    <row r="91" spans="1:18" s="211" customFormat="1" ht="20.25">
      <c r="A91" s="203"/>
      <c r="B91" s="203"/>
      <c r="C91" s="203"/>
      <c r="D91" s="204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</row>
    <row r="92" spans="1:18" s="211" customFormat="1" ht="20.25">
      <c r="A92" s="203"/>
      <c r="B92" s="203"/>
      <c r="C92" s="203"/>
      <c r="D92" s="204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</row>
    <row r="93" spans="1:18" s="211" customFormat="1" ht="20.25">
      <c r="A93" s="203"/>
      <c r="B93" s="203"/>
      <c r="C93" s="203"/>
      <c r="D93" s="204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</row>
    <row r="94" spans="1:18" s="211" customFormat="1" ht="20.25">
      <c r="A94" s="203"/>
      <c r="B94" s="203"/>
      <c r="C94" s="203"/>
      <c r="D94" s="204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</row>
    <row r="95" spans="1:18" s="211" customFormat="1" ht="20.25">
      <c r="A95" s="203"/>
      <c r="B95" s="203"/>
      <c r="C95" s="203"/>
      <c r="D95" s="204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</row>
    <row r="96" spans="1:18" s="211" customFormat="1" ht="20.25">
      <c r="A96" s="203"/>
      <c r="B96" s="203"/>
      <c r="C96" s="203"/>
      <c r="D96" s="204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</row>
    <row r="97" spans="1:18" s="211" customFormat="1" ht="20.25">
      <c r="A97" s="203"/>
      <c r="B97" s="203"/>
      <c r="C97" s="203"/>
      <c r="D97" s="204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</row>
    <row r="98" spans="1:18" s="211" customFormat="1" ht="20.25">
      <c r="A98" s="203"/>
      <c r="B98" s="203"/>
      <c r="C98" s="203"/>
      <c r="D98" s="204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</row>
    <row r="99" spans="1:18" s="211" customFormat="1" ht="20.25">
      <c r="A99" s="203"/>
      <c r="B99" s="203"/>
      <c r="C99" s="203"/>
      <c r="D99" s="204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</row>
    <row r="100" spans="1:18" s="211" customFormat="1" ht="20.25">
      <c r="A100" s="203"/>
      <c r="B100" s="203"/>
      <c r="C100" s="203"/>
      <c r="D100" s="204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</row>
    <row r="101" spans="1:18" s="211" customFormat="1" ht="20.25">
      <c r="A101" s="203"/>
      <c r="B101" s="203"/>
      <c r="C101" s="203"/>
      <c r="D101" s="204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</row>
    <row r="102" spans="1:18" s="211" customFormat="1" ht="20.25">
      <c r="A102" s="203"/>
      <c r="B102" s="203"/>
      <c r="C102" s="203"/>
      <c r="D102" s="204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</row>
    <row r="103" spans="1:18" s="211" customFormat="1" ht="20.25">
      <c r="A103" s="203"/>
      <c r="B103" s="203"/>
      <c r="C103" s="203"/>
      <c r="D103" s="204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</row>
    <row r="104" spans="1:18" s="211" customFormat="1" ht="20.25">
      <c r="A104" s="203"/>
      <c r="B104" s="203"/>
      <c r="C104" s="203"/>
      <c r="D104" s="204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</row>
    <row r="105" spans="1:18" s="211" customFormat="1" ht="20.25">
      <c r="A105" s="203"/>
      <c r="B105" s="203"/>
      <c r="C105" s="203"/>
      <c r="D105" s="204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>
        <v>18</v>
      </c>
      <c r="P105" s="205"/>
      <c r="Q105" s="205"/>
      <c r="R105" s="205"/>
    </row>
    <row r="106" spans="1:18" s="211" customFormat="1" ht="20.25">
      <c r="A106" s="203"/>
      <c r="B106" s="203"/>
      <c r="C106" s="203"/>
      <c r="D106" s="204"/>
      <c r="E106" s="205"/>
      <c r="F106" s="205"/>
      <c r="G106" s="205"/>
      <c r="H106" s="205"/>
      <c r="I106" s="205"/>
      <c r="J106" s="205"/>
      <c r="K106" s="205"/>
      <c r="L106" s="205"/>
      <c r="M106" s="205"/>
      <c r="N106" s="114" t="s">
        <v>494</v>
      </c>
      <c r="O106" s="317"/>
      <c r="P106" s="317"/>
      <c r="Q106" s="205"/>
      <c r="R106" s="205"/>
    </row>
    <row r="107" spans="1:18" ht="20.2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</row>
    <row r="108" spans="1:18" ht="20.25">
      <c r="A108" s="278" t="s">
        <v>33</v>
      </c>
      <c r="B108" s="278"/>
      <c r="C108" s="278"/>
      <c r="D108" s="278"/>
      <c r="E108" s="278"/>
      <c r="F108" s="199"/>
      <c r="G108" s="199"/>
      <c r="H108" s="199"/>
      <c r="I108" s="199"/>
      <c r="J108" s="199"/>
      <c r="K108" s="199"/>
      <c r="O108" s="199"/>
      <c r="P108" s="199"/>
      <c r="Q108" s="199"/>
      <c r="R108" s="199"/>
    </row>
    <row r="109" spans="1:18" ht="20.25">
      <c r="A109" s="288" t="s">
        <v>474</v>
      </c>
      <c r="B109" s="288"/>
      <c r="C109" s="288"/>
      <c r="D109" s="288"/>
      <c r="E109" s="288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</row>
    <row r="110" spans="1:18" ht="20.25">
      <c r="A110" s="188" t="s">
        <v>189</v>
      </c>
      <c r="B110" s="188" t="s">
        <v>12</v>
      </c>
      <c r="C110" s="188" t="s">
        <v>13</v>
      </c>
      <c r="D110" s="188" t="s">
        <v>15</v>
      </c>
      <c r="E110" s="188" t="s">
        <v>16</v>
      </c>
      <c r="F110" s="309" t="s">
        <v>495</v>
      </c>
      <c r="G110" s="275" t="s">
        <v>481</v>
      </c>
      <c r="H110" s="276"/>
      <c r="I110" s="277"/>
      <c r="J110" s="275" t="s">
        <v>480</v>
      </c>
      <c r="K110" s="276"/>
      <c r="L110" s="276"/>
      <c r="M110" s="276"/>
      <c r="N110" s="276"/>
      <c r="O110" s="276"/>
      <c r="P110" s="276"/>
      <c r="Q110" s="276"/>
      <c r="R110" s="277"/>
    </row>
    <row r="111" spans="1:18" ht="20.25">
      <c r="A111" s="189" t="s">
        <v>190</v>
      </c>
      <c r="B111" s="189"/>
      <c r="C111" s="189" t="s">
        <v>14</v>
      </c>
      <c r="D111" s="189"/>
      <c r="E111" s="189" t="s">
        <v>17</v>
      </c>
      <c r="F111" s="310"/>
      <c r="G111" s="190" t="s">
        <v>19</v>
      </c>
      <c r="H111" s="190" t="s">
        <v>20</v>
      </c>
      <c r="I111" s="190" t="s">
        <v>21</v>
      </c>
      <c r="J111" s="190" t="s">
        <v>22</v>
      </c>
      <c r="K111" s="190" t="s">
        <v>23</v>
      </c>
      <c r="L111" s="190" t="s">
        <v>24</v>
      </c>
      <c r="M111" s="190" t="s">
        <v>25</v>
      </c>
      <c r="N111" s="190" t="s">
        <v>26</v>
      </c>
      <c r="O111" s="190" t="s">
        <v>27</v>
      </c>
      <c r="P111" s="190" t="s">
        <v>28</v>
      </c>
      <c r="Q111" s="190" t="s">
        <v>29</v>
      </c>
      <c r="R111" s="190" t="s">
        <v>30</v>
      </c>
    </row>
    <row r="112" spans="1:18" ht="20.25">
      <c r="A112" s="179">
        <v>1</v>
      </c>
      <c r="B112" s="168" t="s">
        <v>390</v>
      </c>
      <c r="C112" s="180" t="s">
        <v>80</v>
      </c>
      <c r="D112" s="181">
        <f>'[1]แยกตามข้อบัญญัติ 59 (2)'!$M$215</f>
        <v>20000</v>
      </c>
      <c r="E112" s="179" t="s">
        <v>37</v>
      </c>
      <c r="F112" s="179" t="s">
        <v>279</v>
      </c>
      <c r="G112" s="168"/>
      <c r="H112" s="168"/>
      <c r="I112" s="168"/>
      <c r="J112" s="168"/>
      <c r="K112" s="168"/>
      <c r="L112" s="168"/>
      <c r="M112" s="168"/>
      <c r="N112" s="168"/>
      <c r="O112" s="193"/>
      <c r="P112" s="168"/>
      <c r="Q112" s="168"/>
      <c r="R112" s="168"/>
    </row>
    <row r="113" spans="1:18" ht="20.25">
      <c r="A113" s="177"/>
      <c r="B113" s="169" t="s">
        <v>391</v>
      </c>
      <c r="C113" s="209" t="s">
        <v>194</v>
      </c>
      <c r="D113" s="210"/>
      <c r="E113" s="177"/>
      <c r="F113" s="177" t="s">
        <v>280</v>
      </c>
      <c r="G113" s="169"/>
      <c r="H113" s="169"/>
      <c r="I113" s="169"/>
      <c r="J113" s="169"/>
      <c r="K113" s="169"/>
      <c r="L113" s="169"/>
      <c r="M113" s="169"/>
      <c r="N113" s="169"/>
      <c r="O113" s="194"/>
      <c r="P113" s="169"/>
      <c r="Q113" s="169"/>
      <c r="R113" s="169"/>
    </row>
    <row r="114" spans="1:18" ht="20.25">
      <c r="A114" s="280" t="s">
        <v>8</v>
      </c>
      <c r="B114" s="280"/>
      <c r="C114" s="280"/>
      <c r="D114" s="191">
        <f>SUM(D112:D112)</f>
        <v>20000</v>
      </c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</row>
    <row r="115" spans="1:18" ht="20.2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</row>
    <row r="116" spans="1:18" ht="20.2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</row>
    <row r="117" spans="1:18" ht="20.2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</row>
    <row r="118" spans="1:18" ht="20.2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</row>
    <row r="119" spans="1:18" ht="20.2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</row>
    <row r="120" spans="1:18" ht="20.2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</row>
    <row r="121" spans="1:18" ht="20.2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</row>
    <row r="122" spans="1:18" ht="20.2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</row>
    <row r="123" spans="1:18" ht="20.2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</row>
    <row r="124" spans="1:18" ht="20.2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</row>
    <row r="125" spans="1:18" ht="20.2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</row>
    <row r="126" spans="1:18" ht="20.25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</row>
    <row r="127" spans="1:18" ht="20.2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</row>
    <row r="128" spans="1:18" ht="20.2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</row>
    <row r="129" spans="1:18" ht="20.2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</row>
    <row r="130" spans="1:18" ht="20.2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</row>
    <row r="131" spans="1:18" ht="20.2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>
        <v>19</v>
      </c>
      <c r="P131" s="199"/>
      <c r="Q131" s="199"/>
      <c r="R131" s="199"/>
    </row>
    <row r="132" spans="1:18" ht="20.2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270" t="s">
        <v>494</v>
      </c>
      <c r="O132" s="270"/>
      <c r="P132" s="270"/>
      <c r="Q132" s="199"/>
      <c r="R132" s="199"/>
    </row>
    <row r="133" spans="1:18" ht="20.25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</row>
    <row r="134" spans="1:18" ht="20.25">
      <c r="A134" s="288" t="s">
        <v>33</v>
      </c>
      <c r="B134" s="288"/>
      <c r="C134" s="288"/>
      <c r="D134" s="288"/>
      <c r="E134" s="199"/>
      <c r="F134" s="199"/>
      <c r="G134" s="199"/>
      <c r="H134" s="199"/>
      <c r="I134" s="199"/>
      <c r="J134" s="199"/>
      <c r="K134" s="199"/>
      <c r="L134" s="199"/>
      <c r="P134" s="199"/>
      <c r="Q134" s="199"/>
      <c r="R134" s="199"/>
    </row>
    <row r="135" spans="1:18" ht="20.25">
      <c r="A135" s="279" t="s">
        <v>384</v>
      </c>
      <c r="B135" s="279"/>
      <c r="C135" s="279"/>
      <c r="D135" s="279"/>
      <c r="E135" s="279"/>
      <c r="F135" s="27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</row>
    <row r="136" spans="1:18" ht="20.25">
      <c r="A136" s="188" t="s">
        <v>189</v>
      </c>
      <c r="B136" s="188" t="s">
        <v>12</v>
      </c>
      <c r="C136" s="188" t="s">
        <v>13</v>
      </c>
      <c r="D136" s="188" t="s">
        <v>15</v>
      </c>
      <c r="E136" s="188" t="s">
        <v>16</v>
      </c>
      <c r="F136" s="309" t="s">
        <v>495</v>
      </c>
      <c r="G136" s="275" t="s">
        <v>481</v>
      </c>
      <c r="H136" s="276"/>
      <c r="I136" s="277"/>
      <c r="J136" s="275" t="s">
        <v>480</v>
      </c>
      <c r="K136" s="276"/>
      <c r="L136" s="276"/>
      <c r="M136" s="276"/>
      <c r="N136" s="276"/>
      <c r="O136" s="276"/>
      <c r="P136" s="276"/>
      <c r="Q136" s="276"/>
      <c r="R136" s="277"/>
    </row>
    <row r="137" spans="1:18" ht="20.25">
      <c r="A137" s="189" t="s">
        <v>190</v>
      </c>
      <c r="B137" s="189"/>
      <c r="C137" s="189" t="s">
        <v>14</v>
      </c>
      <c r="D137" s="189"/>
      <c r="E137" s="189" t="s">
        <v>17</v>
      </c>
      <c r="F137" s="310"/>
      <c r="G137" s="190" t="s">
        <v>19</v>
      </c>
      <c r="H137" s="190" t="s">
        <v>20</v>
      </c>
      <c r="I137" s="190" t="s">
        <v>21</v>
      </c>
      <c r="J137" s="190" t="s">
        <v>22</v>
      </c>
      <c r="K137" s="190" t="s">
        <v>23</v>
      </c>
      <c r="L137" s="190" t="s">
        <v>24</v>
      </c>
      <c r="M137" s="190" t="s">
        <v>25</v>
      </c>
      <c r="N137" s="190" t="s">
        <v>26</v>
      </c>
      <c r="O137" s="190" t="s">
        <v>27</v>
      </c>
      <c r="P137" s="190" t="s">
        <v>28</v>
      </c>
      <c r="Q137" s="190" t="s">
        <v>29</v>
      </c>
      <c r="R137" s="190" t="s">
        <v>30</v>
      </c>
    </row>
    <row r="138" spans="1:18" s="192" customFormat="1" ht="18.75">
      <c r="A138" s="179">
        <v>1</v>
      </c>
      <c r="B138" s="200" t="s">
        <v>293</v>
      </c>
      <c r="C138" s="200" t="s">
        <v>45</v>
      </c>
      <c r="D138" s="181">
        <v>30000</v>
      </c>
      <c r="E138" s="179" t="s">
        <v>37</v>
      </c>
      <c r="F138" s="179" t="s">
        <v>281</v>
      </c>
      <c r="G138" s="168"/>
      <c r="H138" s="168"/>
      <c r="I138" s="168"/>
      <c r="J138" s="168"/>
      <c r="K138" s="168"/>
      <c r="L138" s="168"/>
      <c r="M138" s="168"/>
      <c r="N138" s="168"/>
      <c r="O138" s="193"/>
      <c r="P138" s="168"/>
      <c r="Q138" s="168"/>
      <c r="R138" s="168"/>
    </row>
    <row r="139" spans="1:18" s="192" customFormat="1" ht="18.75">
      <c r="A139" s="172"/>
      <c r="B139" s="201" t="s">
        <v>294</v>
      </c>
      <c r="C139" s="201" t="s">
        <v>46</v>
      </c>
      <c r="D139" s="182"/>
      <c r="E139" s="172"/>
      <c r="F139" s="172"/>
      <c r="G139" s="175"/>
      <c r="H139" s="175"/>
      <c r="I139" s="175"/>
      <c r="J139" s="175"/>
      <c r="K139" s="175"/>
      <c r="L139" s="175"/>
      <c r="M139" s="175"/>
      <c r="N139" s="175"/>
      <c r="O139" s="183"/>
      <c r="P139" s="175"/>
      <c r="Q139" s="175"/>
      <c r="R139" s="175"/>
    </row>
    <row r="140" spans="1:18" s="192" customFormat="1" ht="18.75">
      <c r="A140" s="172"/>
      <c r="B140" s="201"/>
      <c r="C140" s="201" t="s">
        <v>262</v>
      </c>
      <c r="D140" s="182"/>
      <c r="E140" s="172"/>
      <c r="F140" s="172"/>
      <c r="G140" s="175"/>
      <c r="H140" s="175"/>
      <c r="I140" s="175"/>
      <c r="J140" s="175"/>
      <c r="K140" s="175"/>
      <c r="L140" s="175"/>
      <c r="M140" s="175"/>
      <c r="N140" s="175"/>
      <c r="O140" s="183"/>
      <c r="P140" s="175"/>
      <c r="Q140" s="175"/>
      <c r="R140" s="175"/>
    </row>
    <row r="141" spans="1:18" ht="20.25">
      <c r="A141" s="179">
        <v>2</v>
      </c>
      <c r="B141" s="180" t="s">
        <v>82</v>
      </c>
      <c r="C141" s="168" t="s">
        <v>213</v>
      </c>
      <c r="D141" s="181">
        <v>10000</v>
      </c>
      <c r="E141" s="179" t="s">
        <v>37</v>
      </c>
      <c r="F141" s="179" t="s">
        <v>281</v>
      </c>
      <c r="G141" s="168"/>
      <c r="H141" s="168"/>
      <c r="I141" s="168"/>
      <c r="J141" s="168"/>
      <c r="K141" s="168"/>
      <c r="L141" s="168"/>
      <c r="M141" s="168"/>
      <c r="N141" s="168"/>
      <c r="O141" s="193"/>
      <c r="P141" s="168"/>
      <c r="Q141" s="168"/>
      <c r="R141" s="168"/>
    </row>
    <row r="142" spans="1:18" ht="20.25">
      <c r="A142" s="172"/>
      <c r="B142" s="173" t="s">
        <v>88</v>
      </c>
      <c r="C142" s="173"/>
      <c r="D142" s="182"/>
      <c r="E142" s="172"/>
      <c r="F142" s="175"/>
      <c r="G142" s="175"/>
      <c r="H142" s="175"/>
      <c r="I142" s="175"/>
      <c r="J142" s="175"/>
      <c r="K142" s="175"/>
      <c r="L142" s="175"/>
      <c r="M142" s="175"/>
      <c r="N142" s="175"/>
      <c r="O142" s="183"/>
      <c r="P142" s="175"/>
      <c r="Q142" s="175"/>
      <c r="R142" s="175"/>
    </row>
    <row r="143" spans="1:18" ht="20.25">
      <c r="A143" s="177"/>
      <c r="B143" s="169"/>
      <c r="C143" s="209"/>
      <c r="D143" s="178"/>
      <c r="E143" s="177"/>
      <c r="F143" s="177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</row>
    <row r="144" spans="1:18" ht="20.25">
      <c r="A144" s="179">
        <v>3</v>
      </c>
      <c r="B144" s="168" t="s">
        <v>284</v>
      </c>
      <c r="C144" s="168" t="s">
        <v>213</v>
      </c>
      <c r="D144" s="212">
        <v>30000</v>
      </c>
      <c r="E144" s="179" t="s">
        <v>37</v>
      </c>
      <c r="F144" s="179" t="s">
        <v>281</v>
      </c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</row>
    <row r="145" spans="1:18" ht="20.25">
      <c r="A145" s="177"/>
      <c r="B145" s="169" t="s">
        <v>285</v>
      </c>
      <c r="C145" s="169"/>
      <c r="D145" s="178"/>
      <c r="E145" s="177"/>
      <c r="F145" s="177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</row>
    <row r="146" spans="1:18" ht="20.25">
      <c r="A146" s="179">
        <v>4</v>
      </c>
      <c r="B146" s="180" t="s">
        <v>202</v>
      </c>
      <c r="C146" s="180" t="s">
        <v>81</v>
      </c>
      <c r="D146" s="181">
        <v>10000</v>
      </c>
      <c r="E146" s="179" t="s">
        <v>37</v>
      </c>
      <c r="F146" s="179" t="s">
        <v>281</v>
      </c>
      <c r="G146" s="168"/>
      <c r="H146" s="168"/>
      <c r="I146" s="168"/>
      <c r="J146" s="168"/>
      <c r="K146" s="168"/>
      <c r="L146" s="168"/>
      <c r="M146" s="168"/>
      <c r="N146" s="168"/>
      <c r="O146" s="193"/>
      <c r="P146" s="168"/>
      <c r="Q146" s="168"/>
      <c r="R146" s="168"/>
    </row>
    <row r="147" spans="1:18" ht="20.25">
      <c r="A147" s="172"/>
      <c r="B147" s="173" t="s">
        <v>203</v>
      </c>
      <c r="C147" s="173" t="s">
        <v>202</v>
      </c>
      <c r="D147" s="182"/>
      <c r="E147" s="172"/>
      <c r="F147" s="175"/>
      <c r="G147" s="175"/>
      <c r="H147" s="175"/>
      <c r="I147" s="175"/>
      <c r="J147" s="175"/>
      <c r="K147" s="175"/>
      <c r="L147" s="175"/>
      <c r="M147" s="175"/>
      <c r="N147" s="175"/>
      <c r="O147" s="183"/>
      <c r="P147" s="175"/>
      <c r="Q147" s="175"/>
      <c r="R147" s="175"/>
    </row>
    <row r="148" spans="1:18" ht="20.25">
      <c r="A148" s="177"/>
      <c r="B148" s="169"/>
      <c r="C148" s="209" t="s">
        <v>203</v>
      </c>
      <c r="D148" s="178"/>
      <c r="E148" s="177"/>
      <c r="F148" s="177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</row>
    <row r="149" spans="1:18" ht="20.25">
      <c r="A149" s="179">
        <v>5</v>
      </c>
      <c r="B149" s="180" t="s">
        <v>196</v>
      </c>
      <c r="C149" s="180" t="s">
        <v>39</v>
      </c>
      <c r="D149" s="181">
        <f>'[1]แยกตามข้อบัญญัติ 59 (2)'!$M$207</f>
        <v>250000</v>
      </c>
      <c r="E149" s="179" t="s">
        <v>37</v>
      </c>
      <c r="F149" s="179" t="s">
        <v>281</v>
      </c>
      <c r="G149" s="168"/>
      <c r="H149" s="168"/>
      <c r="I149" s="168"/>
      <c r="J149" s="168"/>
      <c r="K149" s="168"/>
      <c r="L149" s="168"/>
      <c r="M149" s="168"/>
      <c r="N149" s="168"/>
      <c r="O149" s="193"/>
      <c r="P149" s="168"/>
      <c r="Q149" s="168"/>
      <c r="R149" s="168"/>
    </row>
    <row r="150" spans="1:18" ht="20.25">
      <c r="A150" s="172"/>
      <c r="B150" s="173" t="s">
        <v>197</v>
      </c>
      <c r="C150" s="173" t="s">
        <v>40</v>
      </c>
      <c r="D150" s="213"/>
      <c r="E150" s="172"/>
      <c r="F150" s="172"/>
      <c r="G150" s="175"/>
      <c r="H150" s="175"/>
      <c r="I150" s="175"/>
      <c r="J150" s="175"/>
      <c r="K150" s="175"/>
      <c r="L150" s="175"/>
      <c r="M150" s="175"/>
      <c r="N150" s="175"/>
      <c r="O150" s="183"/>
      <c r="P150" s="175"/>
      <c r="Q150" s="175"/>
      <c r="R150" s="175"/>
    </row>
    <row r="151" spans="1:18" ht="20.25">
      <c r="A151" s="172"/>
      <c r="B151" s="173" t="s">
        <v>198</v>
      </c>
      <c r="C151" s="173" t="s">
        <v>41</v>
      </c>
      <c r="D151" s="213"/>
      <c r="E151" s="172"/>
      <c r="F151" s="172"/>
      <c r="G151" s="175"/>
      <c r="H151" s="175"/>
      <c r="I151" s="175"/>
      <c r="J151" s="175"/>
      <c r="K151" s="175"/>
      <c r="L151" s="175"/>
      <c r="M151" s="175"/>
      <c r="N151" s="175"/>
      <c r="O151" s="183"/>
      <c r="P151" s="175"/>
      <c r="Q151" s="175"/>
      <c r="R151" s="175"/>
    </row>
    <row r="152" spans="1:18" ht="20.25">
      <c r="A152" s="172"/>
      <c r="B152" s="175" t="s">
        <v>42</v>
      </c>
      <c r="C152" s="175" t="s">
        <v>43</v>
      </c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</row>
    <row r="153" spans="1:18" ht="20.25">
      <c r="A153" s="179">
        <v>6</v>
      </c>
      <c r="B153" s="168" t="s">
        <v>392</v>
      </c>
      <c r="C153" s="180" t="s">
        <v>195</v>
      </c>
      <c r="D153" s="181">
        <v>10000</v>
      </c>
      <c r="E153" s="179" t="s">
        <v>37</v>
      </c>
      <c r="F153" s="179" t="s">
        <v>279</v>
      </c>
      <c r="G153" s="168"/>
      <c r="H153" s="168"/>
      <c r="I153" s="168"/>
      <c r="J153" s="168"/>
      <c r="K153" s="168"/>
      <c r="L153" s="168"/>
      <c r="M153" s="168"/>
      <c r="N153" s="168"/>
      <c r="O153" s="193"/>
      <c r="P153" s="168"/>
      <c r="Q153" s="168"/>
      <c r="R153" s="168"/>
    </row>
    <row r="154" spans="1:18" ht="20.25">
      <c r="A154" s="172"/>
      <c r="B154" s="175" t="s">
        <v>393</v>
      </c>
      <c r="C154" s="173" t="s">
        <v>278</v>
      </c>
      <c r="D154" s="182"/>
      <c r="E154" s="172"/>
      <c r="F154" s="172" t="s">
        <v>280</v>
      </c>
      <c r="G154" s="175"/>
      <c r="H154" s="175"/>
      <c r="I154" s="175"/>
      <c r="J154" s="175"/>
      <c r="K154" s="175"/>
      <c r="L154" s="175"/>
      <c r="M154" s="175"/>
      <c r="N154" s="175"/>
      <c r="O154" s="183"/>
      <c r="P154" s="175"/>
      <c r="Q154" s="175"/>
      <c r="R154" s="175"/>
    </row>
    <row r="155" spans="1:18" ht="20.25">
      <c r="A155" s="280" t="s">
        <v>8</v>
      </c>
      <c r="B155" s="280"/>
      <c r="C155" s="280"/>
      <c r="D155" s="191">
        <f>SUM(D138:D154)</f>
        <v>340000</v>
      </c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</row>
    <row r="156" spans="1:18" ht="20.25">
      <c r="A156" s="185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</row>
    <row r="157" spans="1:18" ht="20.25">
      <c r="A157" s="185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>
        <v>20</v>
      </c>
      <c r="P157" s="186"/>
      <c r="Q157" s="186"/>
      <c r="R157" s="186"/>
    </row>
    <row r="158" spans="1:18" ht="20.25">
      <c r="A158" s="185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270" t="s">
        <v>494</v>
      </c>
      <c r="O158" s="270"/>
      <c r="P158" s="270"/>
      <c r="Q158" s="186"/>
      <c r="R158" s="186"/>
    </row>
    <row r="159" ht="20.25"/>
    <row r="160" spans="1:5" ht="20.25">
      <c r="A160" s="278" t="s">
        <v>33</v>
      </c>
      <c r="B160" s="278"/>
      <c r="C160" s="278"/>
      <c r="D160" s="278"/>
      <c r="E160" s="278"/>
    </row>
    <row r="161" spans="1:6" ht="20.25">
      <c r="A161" s="214" t="s">
        <v>475</v>
      </c>
      <c r="B161" s="214"/>
      <c r="C161" s="214"/>
      <c r="D161" s="214"/>
      <c r="E161" s="214"/>
      <c r="F161" s="214"/>
    </row>
    <row r="162" spans="1:18" ht="20.25">
      <c r="A162" s="188" t="s">
        <v>189</v>
      </c>
      <c r="B162" s="188" t="s">
        <v>12</v>
      </c>
      <c r="C162" s="188" t="s">
        <v>13</v>
      </c>
      <c r="D162" s="188" t="s">
        <v>15</v>
      </c>
      <c r="E162" s="188" t="s">
        <v>16</v>
      </c>
      <c r="F162" s="309" t="s">
        <v>495</v>
      </c>
      <c r="G162" s="275" t="s">
        <v>481</v>
      </c>
      <c r="H162" s="276"/>
      <c r="I162" s="277"/>
      <c r="J162" s="275" t="s">
        <v>480</v>
      </c>
      <c r="K162" s="276"/>
      <c r="L162" s="276"/>
      <c r="M162" s="276"/>
      <c r="N162" s="276"/>
      <c r="O162" s="276"/>
      <c r="P162" s="276"/>
      <c r="Q162" s="276"/>
      <c r="R162" s="277"/>
    </row>
    <row r="163" spans="1:18" ht="20.25">
      <c r="A163" s="189" t="s">
        <v>190</v>
      </c>
      <c r="B163" s="189"/>
      <c r="C163" s="189" t="s">
        <v>14</v>
      </c>
      <c r="D163" s="189"/>
      <c r="E163" s="189" t="s">
        <v>17</v>
      </c>
      <c r="F163" s="310"/>
      <c r="G163" s="190" t="s">
        <v>19</v>
      </c>
      <c r="H163" s="190" t="s">
        <v>20</v>
      </c>
      <c r="I163" s="190" t="s">
        <v>21</v>
      </c>
      <c r="J163" s="190" t="s">
        <v>22</v>
      </c>
      <c r="K163" s="190" t="s">
        <v>23</v>
      </c>
      <c r="L163" s="190" t="s">
        <v>24</v>
      </c>
      <c r="M163" s="190" t="s">
        <v>25</v>
      </c>
      <c r="N163" s="190" t="s">
        <v>26</v>
      </c>
      <c r="O163" s="190" t="s">
        <v>27</v>
      </c>
      <c r="P163" s="190" t="s">
        <v>28</v>
      </c>
      <c r="Q163" s="190" t="s">
        <v>29</v>
      </c>
      <c r="R163" s="190" t="s">
        <v>30</v>
      </c>
    </row>
    <row r="164" spans="1:18" s="192" customFormat="1" ht="18.75">
      <c r="A164" s="179">
        <v>1</v>
      </c>
      <c r="B164" s="168" t="s">
        <v>389</v>
      </c>
      <c r="C164" s="168" t="s">
        <v>213</v>
      </c>
      <c r="D164" s="184">
        <v>100000</v>
      </c>
      <c r="E164" s="179" t="s">
        <v>37</v>
      </c>
      <c r="F164" s="179" t="s">
        <v>212</v>
      </c>
      <c r="G164" s="168"/>
      <c r="H164" s="168"/>
      <c r="I164" s="168"/>
      <c r="J164" s="168"/>
      <c r="K164" s="168"/>
      <c r="L164" s="168"/>
      <c r="M164" s="168"/>
      <c r="N164" s="168"/>
      <c r="O164" s="193"/>
      <c r="P164" s="168"/>
      <c r="Q164" s="168"/>
      <c r="R164" s="168"/>
    </row>
    <row r="165" spans="1:18" s="192" customFormat="1" ht="18.75">
      <c r="A165" s="177"/>
      <c r="B165" s="169"/>
      <c r="C165" s="169"/>
      <c r="D165" s="178"/>
      <c r="E165" s="177"/>
      <c r="F165" s="177"/>
      <c r="G165" s="169"/>
      <c r="H165" s="169"/>
      <c r="I165" s="169"/>
      <c r="J165" s="169"/>
      <c r="K165" s="169"/>
      <c r="L165" s="169"/>
      <c r="M165" s="169"/>
      <c r="N165" s="169"/>
      <c r="O165" s="194"/>
      <c r="P165" s="169"/>
      <c r="Q165" s="169"/>
      <c r="R165" s="169"/>
    </row>
    <row r="166" spans="1:18" s="192" customFormat="1" ht="18.75">
      <c r="A166" s="172">
        <v>2</v>
      </c>
      <c r="B166" s="175" t="s">
        <v>346</v>
      </c>
      <c r="C166" s="168" t="s">
        <v>192</v>
      </c>
      <c r="D166" s="184">
        <v>25000</v>
      </c>
      <c r="E166" s="179" t="s">
        <v>37</v>
      </c>
      <c r="F166" s="179" t="s">
        <v>212</v>
      </c>
      <c r="G166" s="175"/>
      <c r="H166" s="175"/>
      <c r="I166" s="175"/>
      <c r="J166" s="175"/>
      <c r="K166" s="175"/>
      <c r="L166" s="175"/>
      <c r="M166" s="175"/>
      <c r="N166" s="175"/>
      <c r="O166" s="183"/>
      <c r="P166" s="175"/>
      <c r="Q166" s="175"/>
      <c r="R166" s="175"/>
    </row>
    <row r="167" spans="1:18" s="192" customFormat="1" ht="18.75">
      <c r="A167" s="172"/>
      <c r="B167" s="175" t="s">
        <v>347</v>
      </c>
      <c r="C167" s="175" t="s">
        <v>345</v>
      </c>
      <c r="D167" s="111"/>
      <c r="E167" s="172"/>
      <c r="F167" s="172"/>
      <c r="G167" s="175"/>
      <c r="H167" s="175"/>
      <c r="I167" s="175"/>
      <c r="J167" s="175"/>
      <c r="K167" s="175"/>
      <c r="L167" s="175"/>
      <c r="M167" s="175"/>
      <c r="N167" s="175"/>
      <c r="O167" s="183"/>
      <c r="P167" s="175"/>
      <c r="Q167" s="175"/>
      <c r="R167" s="175"/>
    </row>
    <row r="168" spans="1:18" s="192" customFormat="1" ht="18.75">
      <c r="A168" s="177"/>
      <c r="B168" s="169"/>
      <c r="C168" s="169"/>
      <c r="D168" s="178"/>
      <c r="E168" s="177"/>
      <c r="F168" s="177"/>
      <c r="G168" s="169"/>
      <c r="H168" s="169"/>
      <c r="I168" s="169"/>
      <c r="J168" s="169"/>
      <c r="K168" s="169"/>
      <c r="L168" s="169"/>
      <c r="M168" s="169"/>
      <c r="N168" s="169"/>
      <c r="O168" s="194"/>
      <c r="P168" s="169"/>
      <c r="Q168" s="169"/>
      <c r="R168" s="169"/>
    </row>
    <row r="169" spans="1:18" s="192" customFormat="1" ht="17.25" customHeight="1">
      <c r="A169" s="280" t="s">
        <v>8</v>
      </c>
      <c r="B169" s="280"/>
      <c r="C169" s="280"/>
      <c r="D169" s="191">
        <f>SUM(D164:D166)</f>
        <v>125000</v>
      </c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</row>
    <row r="170" spans="1:18" ht="20.25">
      <c r="A170" s="185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</row>
    <row r="171" spans="1:18" ht="20.25">
      <c r="A171" s="185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</row>
    <row r="172" ht="20.25"/>
    <row r="173" spans="1:5" ht="20.25">
      <c r="A173" s="278" t="s">
        <v>33</v>
      </c>
      <c r="B173" s="278"/>
      <c r="C173" s="278"/>
      <c r="D173" s="278"/>
      <c r="E173" s="278"/>
    </row>
    <row r="174" spans="1:6" ht="20.25">
      <c r="A174" s="214" t="s">
        <v>476</v>
      </c>
      <c r="B174" s="214"/>
      <c r="C174" s="214"/>
      <c r="D174" s="214"/>
      <c r="E174" s="214"/>
      <c r="F174" s="214"/>
    </row>
    <row r="175" spans="1:18" ht="20.25">
      <c r="A175" s="188" t="s">
        <v>189</v>
      </c>
      <c r="B175" s="188" t="s">
        <v>12</v>
      </c>
      <c r="C175" s="188" t="s">
        <v>13</v>
      </c>
      <c r="D175" s="188" t="s">
        <v>15</v>
      </c>
      <c r="E175" s="188" t="s">
        <v>16</v>
      </c>
      <c r="F175" s="309" t="s">
        <v>495</v>
      </c>
      <c r="G175" s="275" t="s">
        <v>481</v>
      </c>
      <c r="H175" s="276"/>
      <c r="I175" s="277"/>
      <c r="J175" s="275" t="s">
        <v>480</v>
      </c>
      <c r="K175" s="276"/>
      <c r="L175" s="276"/>
      <c r="M175" s="276"/>
      <c r="N175" s="276"/>
      <c r="O175" s="276"/>
      <c r="P175" s="276"/>
      <c r="Q175" s="276"/>
      <c r="R175" s="277"/>
    </row>
    <row r="176" spans="1:18" ht="20.25">
      <c r="A176" s="189" t="s">
        <v>190</v>
      </c>
      <c r="B176" s="189"/>
      <c r="C176" s="189" t="s">
        <v>14</v>
      </c>
      <c r="D176" s="189"/>
      <c r="E176" s="189" t="s">
        <v>17</v>
      </c>
      <c r="F176" s="310"/>
      <c r="G176" s="190" t="s">
        <v>19</v>
      </c>
      <c r="H176" s="190" t="s">
        <v>20</v>
      </c>
      <c r="I176" s="190" t="s">
        <v>21</v>
      </c>
      <c r="J176" s="190" t="s">
        <v>22</v>
      </c>
      <c r="K176" s="190" t="s">
        <v>23</v>
      </c>
      <c r="L176" s="190" t="s">
        <v>24</v>
      </c>
      <c r="M176" s="190" t="s">
        <v>25</v>
      </c>
      <c r="N176" s="190" t="s">
        <v>26</v>
      </c>
      <c r="O176" s="190" t="s">
        <v>27</v>
      </c>
      <c r="P176" s="190" t="s">
        <v>28</v>
      </c>
      <c r="Q176" s="190" t="s">
        <v>29</v>
      </c>
      <c r="R176" s="190" t="s">
        <v>30</v>
      </c>
    </row>
    <row r="177" spans="1:18" ht="23.25" customHeight="1">
      <c r="A177" s="285">
        <v>1</v>
      </c>
      <c r="B177" s="282" t="s">
        <v>256</v>
      </c>
      <c r="C177" s="215" t="s">
        <v>261</v>
      </c>
      <c r="D177" s="216">
        <v>90000</v>
      </c>
      <c r="E177" s="179" t="s">
        <v>260</v>
      </c>
      <c r="F177" s="179" t="s">
        <v>226</v>
      </c>
      <c r="G177" s="168"/>
      <c r="H177" s="168"/>
      <c r="I177" s="168"/>
      <c r="J177" s="168"/>
      <c r="K177" s="168"/>
      <c r="L177" s="168"/>
      <c r="M177" s="168"/>
      <c r="N177" s="168"/>
      <c r="O177" s="193"/>
      <c r="P177" s="168"/>
      <c r="Q177" s="168"/>
      <c r="R177" s="168"/>
    </row>
    <row r="178" spans="1:18" ht="24" customHeight="1">
      <c r="A178" s="286"/>
      <c r="B178" s="283"/>
      <c r="C178" s="217" t="s">
        <v>298</v>
      </c>
      <c r="D178" s="218">
        <v>72000</v>
      </c>
      <c r="E178" s="195" t="s">
        <v>260</v>
      </c>
      <c r="F178" s="195" t="s">
        <v>295</v>
      </c>
      <c r="G178" s="196"/>
      <c r="H178" s="196"/>
      <c r="I178" s="196"/>
      <c r="J178" s="196"/>
      <c r="K178" s="196"/>
      <c r="L178" s="196"/>
      <c r="M178" s="196"/>
      <c r="N178" s="196"/>
      <c r="O178" s="219"/>
      <c r="P178" s="196"/>
      <c r="Q178" s="196"/>
      <c r="R178" s="196"/>
    </row>
    <row r="179" spans="1:18" ht="24" customHeight="1">
      <c r="A179" s="286"/>
      <c r="B179" s="283"/>
      <c r="C179" s="217" t="s">
        <v>296</v>
      </c>
      <c r="D179" s="218">
        <v>8852000</v>
      </c>
      <c r="E179" s="195" t="s">
        <v>260</v>
      </c>
      <c r="F179" s="195" t="s">
        <v>295</v>
      </c>
      <c r="G179" s="196"/>
      <c r="H179" s="196"/>
      <c r="I179" s="196"/>
      <c r="J179" s="196"/>
      <c r="K179" s="196"/>
      <c r="L179" s="196"/>
      <c r="M179" s="196"/>
      <c r="N179" s="196"/>
      <c r="O179" s="219"/>
      <c r="P179" s="196"/>
      <c r="Q179" s="196"/>
      <c r="R179" s="196"/>
    </row>
    <row r="180" spans="1:18" ht="24" customHeight="1">
      <c r="A180" s="287"/>
      <c r="B180" s="284"/>
      <c r="C180" s="217" t="s">
        <v>297</v>
      </c>
      <c r="D180" s="218">
        <v>2784000</v>
      </c>
      <c r="E180" s="195" t="s">
        <v>260</v>
      </c>
      <c r="F180" s="195" t="s">
        <v>295</v>
      </c>
      <c r="G180" s="196"/>
      <c r="H180" s="196"/>
      <c r="I180" s="196"/>
      <c r="J180" s="196"/>
      <c r="K180" s="196"/>
      <c r="L180" s="196"/>
      <c r="M180" s="196"/>
      <c r="N180" s="196"/>
      <c r="O180" s="219"/>
      <c r="P180" s="196"/>
      <c r="Q180" s="196"/>
      <c r="R180" s="196"/>
    </row>
    <row r="181" spans="1:18" s="192" customFormat="1" ht="18.75">
      <c r="A181" s="280" t="s">
        <v>8</v>
      </c>
      <c r="B181" s="280"/>
      <c r="C181" s="280"/>
      <c r="D181" s="191">
        <f>SUM(D177:D180)</f>
        <v>11798000</v>
      </c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</row>
    <row r="182" spans="1:18" s="223" customFormat="1" ht="18.75">
      <c r="A182" s="220"/>
      <c r="B182" s="220"/>
      <c r="C182" s="220"/>
      <c r="D182" s="221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</row>
    <row r="183" spans="1:18" s="223" customFormat="1" ht="18.75">
      <c r="A183" s="220"/>
      <c r="B183" s="220"/>
      <c r="C183" s="220"/>
      <c r="D183" s="221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>
        <v>21</v>
      </c>
      <c r="P183" s="222"/>
      <c r="Q183" s="222"/>
      <c r="R183" s="222"/>
    </row>
    <row r="184" spans="1:18" s="223" customFormat="1" ht="18.75">
      <c r="A184" s="220"/>
      <c r="B184" s="220"/>
      <c r="C184" s="220"/>
      <c r="D184" s="221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</row>
    <row r="185" spans="1:18" s="223" customFormat="1" ht="18.75">
      <c r="A185" s="220"/>
      <c r="B185" s="220"/>
      <c r="C185" s="220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</row>
    <row r="186" spans="1:18" s="223" customFormat="1" ht="18.75">
      <c r="A186" s="220"/>
      <c r="B186" s="220"/>
      <c r="C186" s="220"/>
      <c r="D186" s="221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</row>
    <row r="187" spans="1:18" s="223" customFormat="1" ht="18.75">
      <c r="A187" s="220"/>
      <c r="B187" s="220"/>
      <c r="C187" s="220"/>
      <c r="D187" s="221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</row>
    <row r="188" spans="1:18" s="223" customFormat="1" ht="18.75">
      <c r="A188" s="220"/>
      <c r="B188" s="220"/>
      <c r="C188" s="220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</row>
    <row r="189" spans="1:18" s="223" customFormat="1" ht="18.75">
      <c r="A189" s="220"/>
      <c r="B189" s="220"/>
      <c r="C189" s="220"/>
      <c r="D189" s="221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</row>
    <row r="190" spans="1:18" s="223" customFormat="1" ht="18.75">
      <c r="A190" s="220"/>
      <c r="B190" s="220"/>
      <c r="C190" s="220"/>
      <c r="D190" s="221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</row>
    <row r="191" spans="1:18" s="223" customFormat="1" ht="18.75">
      <c r="A191" s="220"/>
      <c r="B191" s="220"/>
      <c r="C191" s="220"/>
      <c r="D191" s="221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</row>
    <row r="192" spans="1:18" s="223" customFormat="1" ht="18.75">
      <c r="A192" s="220"/>
      <c r="B192" s="220"/>
      <c r="C192" s="220"/>
      <c r="D192" s="221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</row>
    <row r="193" spans="1:18" s="223" customFormat="1" ht="18.75">
      <c r="A193" s="220"/>
      <c r="B193" s="220"/>
      <c r="C193" s="220"/>
      <c r="D193" s="221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</row>
    <row r="194" spans="1:18" s="223" customFormat="1" ht="18.75">
      <c r="A194" s="220"/>
      <c r="B194" s="220"/>
      <c r="C194" s="220"/>
      <c r="D194" s="221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</row>
    <row r="195" spans="1:18" s="223" customFormat="1" ht="18.75">
      <c r="A195" s="220"/>
      <c r="B195" s="220"/>
      <c r="C195" s="220"/>
      <c r="D195" s="221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</row>
    <row r="196" spans="1:18" s="223" customFormat="1" ht="18.75">
      <c r="A196" s="220"/>
      <c r="B196" s="220"/>
      <c r="C196" s="220"/>
      <c r="D196" s="221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</row>
    <row r="197" spans="1:18" s="223" customFormat="1" ht="18.75">
      <c r="A197" s="220"/>
      <c r="B197" s="220"/>
      <c r="C197" s="220"/>
      <c r="D197" s="221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</row>
    <row r="198" spans="1:18" s="223" customFormat="1" ht="18.75">
      <c r="A198" s="220"/>
      <c r="B198" s="220"/>
      <c r="C198" s="220"/>
      <c r="D198" s="221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</row>
  </sheetData>
  <sheetProtection/>
  <mergeCells count="61">
    <mergeCell ref="N1:P1"/>
    <mergeCell ref="N27:P27"/>
    <mergeCell ref="N53:P53"/>
    <mergeCell ref="N80:P80"/>
    <mergeCell ref="N132:P132"/>
    <mergeCell ref="N158:P158"/>
    <mergeCell ref="F175:F176"/>
    <mergeCell ref="F162:F163"/>
    <mergeCell ref="F136:F137"/>
    <mergeCell ref="F110:F111"/>
    <mergeCell ref="F84:F85"/>
    <mergeCell ref="F56:F57"/>
    <mergeCell ref="A109:E109"/>
    <mergeCell ref="G84:I84"/>
    <mergeCell ref="A90:C90"/>
    <mergeCell ref="E90:R90"/>
    <mergeCell ref="A83:E83"/>
    <mergeCell ref="A108:E108"/>
    <mergeCell ref="A3:E3"/>
    <mergeCell ref="A4:E4"/>
    <mergeCell ref="G30:I30"/>
    <mergeCell ref="J30:R30"/>
    <mergeCell ref="A77:C77"/>
    <mergeCell ref="E77:R77"/>
    <mergeCell ref="F30:F31"/>
    <mergeCell ref="F5:F6"/>
    <mergeCell ref="G162:I162"/>
    <mergeCell ref="J162:R162"/>
    <mergeCell ref="E114:R114"/>
    <mergeCell ref="E155:R155"/>
    <mergeCell ref="A155:C155"/>
    <mergeCell ref="A134:D134"/>
    <mergeCell ref="A114:C114"/>
    <mergeCell ref="A181:C181"/>
    <mergeCell ref="E181:R181"/>
    <mergeCell ref="A160:E160"/>
    <mergeCell ref="A173:E173"/>
    <mergeCell ref="G175:I175"/>
    <mergeCell ref="A169:C169"/>
    <mergeCell ref="E169:R169"/>
    <mergeCell ref="J175:R175"/>
    <mergeCell ref="B177:B180"/>
    <mergeCell ref="A177:A180"/>
    <mergeCell ref="G136:I136"/>
    <mergeCell ref="J136:R136"/>
    <mergeCell ref="A135:F135"/>
    <mergeCell ref="J110:R110"/>
    <mergeCell ref="G110:I110"/>
    <mergeCell ref="A55:E55"/>
    <mergeCell ref="G56:I56"/>
    <mergeCell ref="J56:R56"/>
    <mergeCell ref="J84:R84"/>
    <mergeCell ref="A82:E82"/>
    <mergeCell ref="B7:B9"/>
    <mergeCell ref="J5:R5"/>
    <mergeCell ref="G5:I5"/>
    <mergeCell ref="A28:E28"/>
    <mergeCell ref="A29:E29"/>
    <mergeCell ref="A54:E54"/>
    <mergeCell ref="A16:C16"/>
    <mergeCell ref="E16:R16"/>
  </mergeCells>
  <printOptions horizontalCentered="1"/>
  <pageMargins left="0.11811023622047245" right="0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6.8515625" style="192" customWidth="1"/>
    <col min="2" max="2" width="26.57421875" style="192" customWidth="1"/>
    <col min="3" max="3" width="26.00390625" style="192" customWidth="1"/>
    <col min="4" max="4" width="11.00390625" style="192" customWidth="1"/>
    <col min="5" max="5" width="10.7109375" style="192" customWidth="1"/>
    <col min="6" max="6" width="11.7109375" style="192" customWidth="1"/>
    <col min="7" max="7" width="3.8515625" style="192" customWidth="1"/>
    <col min="8" max="8" width="4.28125" style="192" customWidth="1"/>
    <col min="9" max="9" width="3.7109375" style="192" customWidth="1"/>
    <col min="10" max="10" width="3.8515625" style="192" customWidth="1"/>
    <col min="11" max="12" width="4.00390625" style="192" customWidth="1"/>
    <col min="13" max="13" width="4.421875" style="192" customWidth="1"/>
    <col min="14" max="16" width="4.00390625" style="192" customWidth="1"/>
    <col min="17" max="17" width="3.57421875" style="192" customWidth="1"/>
    <col min="18" max="18" width="4.00390625" style="192" customWidth="1"/>
    <col min="19" max="16384" width="9.140625" style="192" customWidth="1"/>
  </cols>
  <sheetData>
    <row r="1" spans="14:16" ht="18.75">
      <c r="N1" s="270" t="s">
        <v>494</v>
      </c>
      <c r="O1" s="270"/>
      <c r="P1" s="270"/>
    </row>
    <row r="3" ht="18.75">
      <c r="A3" s="224" t="s">
        <v>34</v>
      </c>
    </row>
    <row r="4" spans="1:6" ht="18.75">
      <c r="A4" s="118" t="s">
        <v>350</v>
      </c>
      <c r="B4" s="224"/>
      <c r="C4" s="224"/>
      <c r="D4" s="224"/>
      <c r="E4" s="224"/>
      <c r="F4" s="224"/>
    </row>
    <row r="5" spans="1:18" ht="18.75">
      <c r="A5" s="188" t="s">
        <v>11</v>
      </c>
      <c r="B5" s="188" t="s">
        <v>12</v>
      </c>
      <c r="C5" s="188" t="s">
        <v>13</v>
      </c>
      <c r="D5" s="188" t="s">
        <v>15</v>
      </c>
      <c r="E5" s="188" t="s">
        <v>16</v>
      </c>
      <c r="F5" s="309" t="s">
        <v>495</v>
      </c>
      <c r="G5" s="275" t="s">
        <v>481</v>
      </c>
      <c r="H5" s="276"/>
      <c r="I5" s="277"/>
      <c r="J5" s="275" t="s">
        <v>480</v>
      </c>
      <c r="K5" s="276"/>
      <c r="L5" s="276"/>
      <c r="M5" s="276"/>
      <c r="N5" s="276"/>
      <c r="O5" s="276"/>
      <c r="P5" s="276"/>
      <c r="Q5" s="276"/>
      <c r="R5" s="277"/>
    </row>
    <row r="6" spans="1:18" ht="18.75">
      <c r="A6" s="189"/>
      <c r="B6" s="189"/>
      <c r="C6" s="189" t="s">
        <v>14</v>
      </c>
      <c r="D6" s="189"/>
      <c r="E6" s="189" t="s">
        <v>17</v>
      </c>
      <c r="F6" s="310"/>
      <c r="G6" s="190" t="s">
        <v>19</v>
      </c>
      <c r="H6" s="190" t="s">
        <v>20</v>
      </c>
      <c r="I6" s="190" t="s">
        <v>21</v>
      </c>
      <c r="J6" s="190" t="s">
        <v>22</v>
      </c>
      <c r="K6" s="190" t="s">
        <v>23</v>
      </c>
      <c r="L6" s="190" t="s">
        <v>24</v>
      </c>
      <c r="M6" s="190" t="s">
        <v>25</v>
      </c>
      <c r="N6" s="190" t="s">
        <v>26</v>
      </c>
      <c r="O6" s="190" t="s">
        <v>27</v>
      </c>
      <c r="P6" s="190" t="s">
        <v>28</v>
      </c>
      <c r="Q6" s="190" t="s">
        <v>29</v>
      </c>
      <c r="R6" s="190" t="s">
        <v>30</v>
      </c>
    </row>
    <row r="7" spans="1:18" ht="18.75">
      <c r="A7" s="179">
        <v>1</v>
      </c>
      <c r="B7" s="272" t="s">
        <v>348</v>
      </c>
      <c r="C7" s="168" t="s">
        <v>213</v>
      </c>
      <c r="D7" s="184">
        <f>'[1]แยกตามข้อบัญญัติ 59 (2)'!$M$174</f>
        <v>20000</v>
      </c>
      <c r="E7" s="179" t="s">
        <v>349</v>
      </c>
      <c r="F7" s="179" t="s">
        <v>111</v>
      </c>
      <c r="G7" s="168"/>
      <c r="H7" s="168"/>
      <c r="I7" s="168"/>
      <c r="J7" s="168"/>
      <c r="K7" s="168"/>
      <c r="L7" s="168"/>
      <c r="M7" s="168"/>
      <c r="N7" s="168"/>
      <c r="O7" s="193"/>
      <c r="P7" s="168"/>
      <c r="Q7" s="168"/>
      <c r="R7" s="168"/>
    </row>
    <row r="8" spans="1:18" ht="18.75">
      <c r="A8" s="172"/>
      <c r="B8" s="273"/>
      <c r="C8" s="175"/>
      <c r="D8" s="111"/>
      <c r="E8" s="172"/>
      <c r="F8" s="172"/>
      <c r="G8" s="175"/>
      <c r="H8" s="175"/>
      <c r="I8" s="175"/>
      <c r="J8" s="175"/>
      <c r="K8" s="175"/>
      <c r="L8" s="175"/>
      <c r="M8" s="175"/>
      <c r="N8" s="175"/>
      <c r="O8" s="183"/>
      <c r="P8" s="175"/>
      <c r="Q8" s="175"/>
      <c r="R8" s="175"/>
    </row>
    <row r="9" spans="1:18" ht="18.75">
      <c r="A9" s="172"/>
      <c r="B9" s="274"/>
      <c r="C9" s="175"/>
      <c r="D9" s="111"/>
      <c r="E9" s="172"/>
      <c r="F9" s="172"/>
      <c r="G9" s="175"/>
      <c r="H9" s="175"/>
      <c r="I9" s="175"/>
      <c r="J9" s="175"/>
      <c r="K9" s="175"/>
      <c r="L9" s="175"/>
      <c r="M9" s="175"/>
      <c r="N9" s="175"/>
      <c r="O9" s="183"/>
      <c r="P9" s="175"/>
      <c r="Q9" s="175"/>
      <c r="R9" s="175"/>
    </row>
    <row r="10" spans="1:18" ht="18.75">
      <c r="A10" s="179">
        <v>2</v>
      </c>
      <c r="B10" s="272" t="s">
        <v>394</v>
      </c>
      <c r="C10" s="168" t="s">
        <v>213</v>
      </c>
      <c r="D10" s="184">
        <v>10000</v>
      </c>
      <c r="E10" s="179" t="s">
        <v>349</v>
      </c>
      <c r="F10" s="179" t="s">
        <v>111</v>
      </c>
      <c r="G10" s="168"/>
      <c r="H10" s="168"/>
      <c r="I10" s="168"/>
      <c r="J10" s="168"/>
      <c r="K10" s="168"/>
      <c r="L10" s="168"/>
      <c r="M10" s="168"/>
      <c r="N10" s="168"/>
      <c r="O10" s="193"/>
      <c r="P10" s="168"/>
      <c r="Q10" s="168"/>
      <c r="R10" s="168"/>
    </row>
    <row r="11" spans="1:18" ht="18.75">
      <c r="A11" s="172"/>
      <c r="B11" s="273"/>
      <c r="C11" s="175"/>
      <c r="D11" s="111"/>
      <c r="E11" s="172"/>
      <c r="F11" s="172"/>
      <c r="G11" s="175"/>
      <c r="H11" s="175"/>
      <c r="I11" s="175"/>
      <c r="J11" s="175"/>
      <c r="K11" s="175"/>
      <c r="L11" s="175"/>
      <c r="M11" s="175"/>
      <c r="N11" s="175"/>
      <c r="O11" s="183"/>
      <c r="P11" s="175"/>
      <c r="Q11" s="175"/>
      <c r="R11" s="175"/>
    </row>
    <row r="12" spans="1:18" ht="18.75">
      <c r="A12" s="172"/>
      <c r="B12" s="274"/>
      <c r="C12" s="175"/>
      <c r="D12" s="111"/>
      <c r="E12" s="172"/>
      <c r="F12" s="172"/>
      <c r="G12" s="175"/>
      <c r="H12" s="175"/>
      <c r="I12" s="175"/>
      <c r="J12" s="175"/>
      <c r="K12" s="175"/>
      <c r="L12" s="175"/>
      <c r="M12" s="175"/>
      <c r="N12" s="175"/>
      <c r="O12" s="183"/>
      <c r="P12" s="175"/>
      <c r="Q12" s="175"/>
      <c r="R12" s="175"/>
    </row>
    <row r="13" spans="1:18" ht="18.75">
      <c r="A13" s="280" t="s">
        <v>8</v>
      </c>
      <c r="B13" s="280"/>
      <c r="C13" s="280"/>
      <c r="D13" s="191">
        <f>SUM(D7:D10)</f>
        <v>30000</v>
      </c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</row>
    <row r="14" spans="1:18" ht="18.75">
      <c r="A14" s="207"/>
      <c r="B14" s="207"/>
      <c r="C14" s="207"/>
      <c r="D14" s="207"/>
      <c r="E14" s="207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8.75">
      <c r="A15" s="207"/>
      <c r="B15" s="207"/>
      <c r="C15" s="207"/>
      <c r="D15" s="207"/>
      <c r="E15" s="207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18.75">
      <c r="A16" s="207"/>
      <c r="B16" s="207"/>
      <c r="C16" s="207"/>
      <c r="D16" s="207"/>
      <c r="E16" s="207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117" customHeight="1">
      <c r="A17" s="207"/>
      <c r="B17" s="207"/>
      <c r="C17" s="207"/>
      <c r="D17" s="207"/>
      <c r="E17" s="207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18.75">
      <c r="A18" s="207"/>
      <c r="B18" s="207"/>
      <c r="C18" s="207"/>
      <c r="D18" s="207"/>
      <c r="E18" s="207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18.75">
      <c r="A19" s="207"/>
      <c r="B19" s="207"/>
      <c r="C19" s="207"/>
      <c r="D19" s="207"/>
      <c r="E19" s="207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1:18" ht="18.75">
      <c r="A20" s="207"/>
      <c r="B20" s="207"/>
      <c r="C20" s="207"/>
      <c r="D20" s="207"/>
      <c r="E20" s="207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18" ht="18.75">
      <c r="A21" s="225"/>
      <c r="B21" s="186"/>
      <c r="C21" s="186"/>
      <c r="D21" s="186"/>
      <c r="E21" s="186"/>
      <c r="F21" s="186"/>
      <c r="G21" s="225"/>
      <c r="H21" s="225"/>
      <c r="I21" s="225"/>
      <c r="J21" s="225"/>
      <c r="K21" s="225"/>
      <c r="L21" s="225"/>
      <c r="M21" s="225"/>
      <c r="N21" s="225"/>
      <c r="O21" s="225">
        <v>22</v>
      </c>
      <c r="P21" s="225"/>
      <c r="Q21" s="225"/>
      <c r="R21" s="225"/>
    </row>
    <row r="22" spans="1:18" ht="18.75">
      <c r="A22" s="225"/>
      <c r="B22" s="186"/>
      <c r="C22" s="186"/>
      <c r="D22" s="186"/>
      <c r="E22" s="186"/>
      <c r="F22" s="186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 t="s">
        <v>301</v>
      </c>
      <c r="R22" s="225"/>
    </row>
    <row r="23" spans="1:18" ht="18.75">
      <c r="A23" s="225"/>
      <c r="B23" s="186"/>
      <c r="C23" s="186"/>
      <c r="D23" s="186"/>
      <c r="E23" s="186"/>
      <c r="F23" s="186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</row>
  </sheetData>
  <sheetProtection/>
  <mergeCells count="8">
    <mergeCell ref="N1:P1"/>
    <mergeCell ref="G5:I5"/>
    <mergeCell ref="J5:R5"/>
    <mergeCell ref="A13:C13"/>
    <mergeCell ref="E13:R13"/>
    <mergeCell ref="B7:B9"/>
    <mergeCell ref="B10:B12"/>
    <mergeCell ref="F5:F6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Normal="130" zoomScaleSheetLayoutView="100" workbookViewId="0" topLeftCell="A56">
      <selection activeCell="O75" sqref="O75:O78"/>
    </sheetView>
  </sheetViews>
  <sheetFormatPr defaultColWidth="9.140625" defaultRowHeight="12.75"/>
  <cols>
    <col min="1" max="1" width="5.57421875" style="27" customWidth="1"/>
    <col min="2" max="2" width="21.140625" style="27" customWidth="1"/>
    <col min="3" max="3" width="40.8515625" style="27" customWidth="1"/>
    <col min="4" max="4" width="13.7109375" style="27" customWidth="1"/>
    <col min="5" max="5" width="10.140625" style="27" customWidth="1"/>
    <col min="6" max="6" width="12.8515625" style="27" customWidth="1"/>
    <col min="7" max="7" width="3.7109375" style="27" customWidth="1"/>
    <col min="8" max="11" width="3.57421875" style="27" customWidth="1"/>
    <col min="12" max="12" width="3.421875" style="27" customWidth="1"/>
    <col min="13" max="13" width="4.00390625" style="27" customWidth="1"/>
    <col min="14" max="14" width="3.421875" style="27" customWidth="1"/>
    <col min="15" max="15" width="3.57421875" style="27" customWidth="1"/>
    <col min="16" max="16" width="3.140625" style="27" customWidth="1"/>
    <col min="17" max="18" width="4.00390625" style="27" customWidth="1"/>
    <col min="19" max="16384" width="9.140625" style="27" customWidth="1"/>
  </cols>
  <sheetData>
    <row r="1" spans="14:16" ht="18.75">
      <c r="N1" s="270" t="s">
        <v>494</v>
      </c>
      <c r="O1" s="270"/>
      <c r="P1" s="270"/>
    </row>
    <row r="3" ht="18.75">
      <c r="A3" s="53" t="s">
        <v>35</v>
      </c>
    </row>
    <row r="4" spans="1:5" ht="18.75">
      <c r="A4" s="53" t="s">
        <v>307</v>
      </c>
      <c r="B4" s="53"/>
      <c r="C4" s="53"/>
      <c r="D4" s="53"/>
      <c r="E4" s="53"/>
    </row>
    <row r="5" spans="1:18" ht="18.75">
      <c r="A5" s="112" t="s">
        <v>189</v>
      </c>
      <c r="B5" s="112" t="s">
        <v>12</v>
      </c>
      <c r="C5" s="112" t="s">
        <v>13</v>
      </c>
      <c r="D5" s="112" t="s">
        <v>15</v>
      </c>
      <c r="E5" s="112" t="s">
        <v>16</v>
      </c>
      <c r="F5" s="309" t="s">
        <v>495</v>
      </c>
      <c r="G5" s="262" t="s">
        <v>310</v>
      </c>
      <c r="H5" s="263"/>
      <c r="I5" s="264"/>
      <c r="J5" s="262" t="s">
        <v>480</v>
      </c>
      <c r="K5" s="263"/>
      <c r="L5" s="263"/>
      <c r="M5" s="263"/>
      <c r="N5" s="263"/>
      <c r="O5" s="263"/>
      <c r="P5" s="263"/>
      <c r="Q5" s="263"/>
      <c r="R5" s="264"/>
    </row>
    <row r="6" spans="1:18" ht="18.75">
      <c r="A6" s="113" t="s">
        <v>190</v>
      </c>
      <c r="B6" s="113"/>
      <c r="C6" s="113" t="s">
        <v>14</v>
      </c>
      <c r="D6" s="113"/>
      <c r="E6" s="113" t="s">
        <v>17</v>
      </c>
      <c r="F6" s="310"/>
      <c r="G6" s="114" t="s">
        <v>19</v>
      </c>
      <c r="H6" s="114" t="s">
        <v>20</v>
      </c>
      <c r="I6" s="114" t="s">
        <v>21</v>
      </c>
      <c r="J6" s="114" t="s">
        <v>22</v>
      </c>
      <c r="K6" s="114" t="s">
        <v>23</v>
      </c>
      <c r="L6" s="114" t="s">
        <v>24</v>
      </c>
      <c r="M6" s="114" t="s">
        <v>25</v>
      </c>
      <c r="N6" s="114" t="s">
        <v>26</v>
      </c>
      <c r="O6" s="114" t="s">
        <v>27</v>
      </c>
      <c r="P6" s="114" t="s">
        <v>28</v>
      </c>
      <c r="Q6" s="114" t="s">
        <v>29</v>
      </c>
      <c r="R6" s="114" t="s">
        <v>30</v>
      </c>
    </row>
    <row r="7" spans="1:18" ht="18.75">
      <c r="A7" s="35">
        <v>1</v>
      </c>
      <c r="B7" s="56" t="s">
        <v>219</v>
      </c>
      <c r="C7" s="230" t="s">
        <v>214</v>
      </c>
      <c r="D7" s="231">
        <v>514080</v>
      </c>
      <c r="E7" s="32" t="s">
        <v>37</v>
      </c>
      <c r="F7" s="32" t="s">
        <v>212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8.75">
      <c r="A8" s="35"/>
      <c r="B8" s="35"/>
      <c r="C8" s="232" t="s">
        <v>215</v>
      </c>
      <c r="D8" s="231">
        <v>42120</v>
      </c>
      <c r="E8" s="32" t="s">
        <v>37</v>
      </c>
      <c r="F8" s="32" t="s">
        <v>212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8.75">
      <c r="A9" s="35"/>
      <c r="B9" s="35"/>
      <c r="C9" s="232" t="s">
        <v>216</v>
      </c>
      <c r="D9" s="231">
        <v>42120</v>
      </c>
      <c r="E9" s="32" t="s">
        <v>37</v>
      </c>
      <c r="F9" s="32" t="s">
        <v>212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37.5">
      <c r="A10" s="35"/>
      <c r="B10" s="35"/>
      <c r="C10" s="232" t="s">
        <v>217</v>
      </c>
      <c r="D10" s="231">
        <v>86400</v>
      </c>
      <c r="E10" s="32" t="s">
        <v>37</v>
      </c>
      <c r="F10" s="32" t="s">
        <v>212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9.5" customHeight="1">
      <c r="A11" s="35"/>
      <c r="B11" s="35"/>
      <c r="C11" s="232" t="s">
        <v>218</v>
      </c>
      <c r="D11" s="231">
        <v>1886400</v>
      </c>
      <c r="E11" s="32" t="s">
        <v>37</v>
      </c>
      <c r="F11" s="32" t="s">
        <v>212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8.75">
      <c r="A12" s="35"/>
      <c r="B12" s="35"/>
      <c r="C12" s="232" t="s">
        <v>220</v>
      </c>
      <c r="D12" s="231">
        <v>5372820</v>
      </c>
      <c r="E12" s="32" t="s">
        <v>37</v>
      </c>
      <c r="F12" s="32" t="s">
        <v>226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8.75">
      <c r="A13" s="35"/>
      <c r="B13" s="35"/>
      <c r="C13" s="232" t="s">
        <v>221</v>
      </c>
      <c r="D13" s="231">
        <v>420000</v>
      </c>
      <c r="E13" s="32" t="s">
        <v>37</v>
      </c>
      <c r="F13" s="32" t="s">
        <v>226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8.75">
      <c r="A14" s="35"/>
      <c r="B14" s="35"/>
      <c r="C14" s="232" t="s">
        <v>380</v>
      </c>
      <c r="D14" s="231">
        <v>42000</v>
      </c>
      <c r="E14" s="32" t="s">
        <v>37</v>
      </c>
      <c r="F14" s="32" t="s">
        <v>281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8.75">
      <c r="A15" s="35"/>
      <c r="B15" s="35"/>
      <c r="C15" s="232" t="s">
        <v>222</v>
      </c>
      <c r="D15" s="231">
        <v>24000</v>
      </c>
      <c r="E15" s="32" t="s">
        <v>37</v>
      </c>
      <c r="F15" s="32" t="s">
        <v>302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.75">
      <c r="A16" s="35"/>
      <c r="B16" s="35"/>
      <c r="C16" s="232" t="s">
        <v>223</v>
      </c>
      <c r="D16" s="231">
        <v>178200</v>
      </c>
      <c r="E16" s="32" t="s">
        <v>37</v>
      </c>
      <c r="F16" s="32" t="s">
        <v>227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8.75">
      <c r="A17" s="35"/>
      <c r="B17" s="35"/>
      <c r="C17" s="232" t="s">
        <v>224</v>
      </c>
      <c r="D17" s="231">
        <v>1190160</v>
      </c>
      <c r="E17" s="32" t="s">
        <v>37</v>
      </c>
      <c r="F17" s="32" t="s">
        <v>226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8.75">
      <c r="A18" s="31"/>
      <c r="B18" s="31"/>
      <c r="C18" s="232" t="s">
        <v>225</v>
      </c>
      <c r="D18" s="231">
        <v>132000</v>
      </c>
      <c r="E18" s="32" t="s">
        <v>37</v>
      </c>
      <c r="F18" s="32" t="s">
        <v>226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8.75">
      <c r="A19" s="154">
        <v>2</v>
      </c>
      <c r="B19" s="165" t="s">
        <v>231</v>
      </c>
      <c r="C19" s="235" t="s">
        <v>312</v>
      </c>
      <c r="D19" s="231">
        <v>80000</v>
      </c>
      <c r="E19" s="32" t="s">
        <v>37</v>
      </c>
      <c r="F19" s="32" t="s">
        <v>226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8.75">
      <c r="A20" s="35"/>
      <c r="B20" s="35"/>
      <c r="C20" s="232" t="s">
        <v>228</v>
      </c>
      <c r="D20" s="231">
        <v>8000</v>
      </c>
      <c r="E20" s="32" t="s">
        <v>37</v>
      </c>
      <c r="F20" s="32" t="s">
        <v>226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8.75">
      <c r="A21" s="35"/>
      <c r="B21" s="35"/>
      <c r="C21" s="232" t="s">
        <v>229</v>
      </c>
      <c r="D21" s="231">
        <v>306000</v>
      </c>
      <c r="E21" s="32" t="s">
        <v>37</v>
      </c>
      <c r="F21" s="32" t="s">
        <v>226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8.75">
      <c r="A22" s="35"/>
      <c r="B22" s="35"/>
      <c r="C22" s="232" t="s">
        <v>230</v>
      </c>
      <c r="D22" s="231">
        <v>45000</v>
      </c>
      <c r="E22" s="32" t="s">
        <v>37</v>
      </c>
      <c r="F22" s="32" t="s">
        <v>226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6" s="39" customFormat="1" ht="18.75">
      <c r="A23" s="48"/>
      <c r="B23" s="48"/>
      <c r="C23" s="233"/>
      <c r="D23" s="234"/>
      <c r="E23" s="48"/>
      <c r="F23" s="48"/>
    </row>
    <row r="24" spans="1:6" s="39" customFormat="1" ht="18.75">
      <c r="A24" s="48"/>
      <c r="B24" s="48"/>
      <c r="C24" s="233"/>
      <c r="D24" s="234"/>
      <c r="E24" s="48"/>
      <c r="F24" s="48"/>
    </row>
    <row r="25" spans="1:6" s="39" customFormat="1" ht="18.75">
      <c r="A25" s="48"/>
      <c r="B25" s="48"/>
      <c r="C25" s="233"/>
      <c r="D25" s="234"/>
      <c r="E25" s="48"/>
      <c r="F25" s="48"/>
    </row>
    <row r="26" spans="1:15" s="39" customFormat="1" ht="18.75">
      <c r="A26" s="48"/>
      <c r="B26" s="48"/>
      <c r="C26" s="233"/>
      <c r="D26" s="234"/>
      <c r="E26" s="48"/>
      <c r="F26" s="48"/>
      <c r="O26" s="39">
        <v>23</v>
      </c>
    </row>
    <row r="27" spans="1:16" s="39" customFormat="1" ht="18.75">
      <c r="A27" s="48"/>
      <c r="B27" s="48"/>
      <c r="C27" s="233"/>
      <c r="D27" s="234"/>
      <c r="E27" s="48"/>
      <c r="F27" s="48"/>
      <c r="N27" s="270" t="s">
        <v>494</v>
      </c>
      <c r="O27" s="270"/>
      <c r="P27" s="270"/>
    </row>
    <row r="28" ht="18.75">
      <c r="A28" s="53" t="s">
        <v>35</v>
      </c>
    </row>
    <row r="29" spans="1:5" ht="18.75">
      <c r="A29" s="53" t="s">
        <v>307</v>
      </c>
      <c r="B29" s="53"/>
      <c r="C29" s="53"/>
      <c r="D29" s="53"/>
      <c r="E29" s="53"/>
    </row>
    <row r="30" spans="1:18" ht="18.75">
      <c r="A30" s="112" t="s">
        <v>189</v>
      </c>
      <c r="B30" s="112" t="s">
        <v>12</v>
      </c>
      <c r="C30" s="112" t="s">
        <v>13</v>
      </c>
      <c r="D30" s="112" t="s">
        <v>15</v>
      </c>
      <c r="E30" s="112" t="s">
        <v>16</v>
      </c>
      <c r="F30" s="309" t="s">
        <v>495</v>
      </c>
      <c r="G30" s="262" t="s">
        <v>310</v>
      </c>
      <c r="H30" s="263"/>
      <c r="I30" s="264"/>
      <c r="J30" s="262" t="s">
        <v>480</v>
      </c>
      <c r="K30" s="263"/>
      <c r="L30" s="263"/>
      <c r="M30" s="263"/>
      <c r="N30" s="263"/>
      <c r="O30" s="263"/>
      <c r="P30" s="263"/>
      <c r="Q30" s="263"/>
      <c r="R30" s="264"/>
    </row>
    <row r="31" spans="1:18" ht="18.75">
      <c r="A31" s="113" t="s">
        <v>190</v>
      </c>
      <c r="B31" s="113"/>
      <c r="C31" s="113" t="s">
        <v>14</v>
      </c>
      <c r="D31" s="113"/>
      <c r="E31" s="113" t="s">
        <v>17</v>
      </c>
      <c r="F31" s="310"/>
      <c r="G31" s="114" t="s">
        <v>19</v>
      </c>
      <c r="H31" s="114" t="s">
        <v>20</v>
      </c>
      <c r="I31" s="114" t="s">
        <v>21</v>
      </c>
      <c r="J31" s="114" t="s">
        <v>22</v>
      </c>
      <c r="K31" s="114" t="s">
        <v>23</v>
      </c>
      <c r="L31" s="114" t="s">
        <v>24</v>
      </c>
      <c r="M31" s="114" t="s">
        <v>25</v>
      </c>
      <c r="N31" s="114" t="s">
        <v>26</v>
      </c>
      <c r="O31" s="114" t="s">
        <v>27</v>
      </c>
      <c r="P31" s="114" t="s">
        <v>28</v>
      </c>
      <c r="Q31" s="114" t="s">
        <v>29</v>
      </c>
      <c r="R31" s="114" t="s">
        <v>30</v>
      </c>
    </row>
    <row r="32" spans="1:18" ht="18.75">
      <c r="A32" s="35">
        <v>3</v>
      </c>
      <c r="B32" s="56" t="s">
        <v>232</v>
      </c>
      <c r="C32" s="232" t="s">
        <v>233</v>
      </c>
      <c r="D32" s="231">
        <v>1760000</v>
      </c>
      <c r="E32" s="32" t="s">
        <v>37</v>
      </c>
      <c r="F32" s="32" t="s">
        <v>226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8.75">
      <c r="A33" s="35"/>
      <c r="B33" s="35"/>
      <c r="C33" s="232" t="s">
        <v>234</v>
      </c>
      <c r="D33" s="231">
        <v>25000</v>
      </c>
      <c r="E33" s="32" t="s">
        <v>37</v>
      </c>
      <c r="F33" s="32" t="s">
        <v>226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8.75">
      <c r="A34" s="35"/>
      <c r="B34" s="35"/>
      <c r="C34" s="232" t="s">
        <v>235</v>
      </c>
      <c r="D34" s="231">
        <v>300000</v>
      </c>
      <c r="E34" s="32" t="s">
        <v>37</v>
      </c>
      <c r="F34" s="32" t="s">
        <v>226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8.75">
      <c r="A35" s="35"/>
      <c r="B35" s="35"/>
      <c r="C35" s="232" t="s">
        <v>381</v>
      </c>
      <c r="D35" s="231">
        <v>5000</v>
      </c>
      <c r="E35" s="32" t="s">
        <v>37</v>
      </c>
      <c r="F35" s="32" t="s">
        <v>212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8.75">
      <c r="A36" s="48">
        <v>4</v>
      </c>
      <c r="B36" s="36"/>
      <c r="C36" s="67" t="s">
        <v>385</v>
      </c>
      <c r="D36" s="37">
        <v>10000</v>
      </c>
      <c r="E36" s="35" t="s">
        <v>37</v>
      </c>
      <c r="F36" s="35" t="s">
        <v>212</v>
      </c>
      <c r="G36" s="36"/>
      <c r="H36" s="36"/>
      <c r="I36" s="36"/>
      <c r="J36" s="36"/>
      <c r="K36" s="36"/>
      <c r="L36" s="36"/>
      <c r="M36" s="36"/>
      <c r="N36" s="36"/>
      <c r="O36" s="43"/>
      <c r="P36" s="36"/>
      <c r="Q36" s="36"/>
      <c r="R36" s="36"/>
    </row>
    <row r="37" spans="1:18" ht="18.75">
      <c r="A37" s="35">
        <v>5</v>
      </c>
      <c r="B37" s="35"/>
      <c r="C37" s="232" t="s">
        <v>255</v>
      </c>
      <c r="D37" s="231">
        <v>270000</v>
      </c>
      <c r="E37" s="32" t="s">
        <v>37</v>
      </c>
      <c r="F37" s="32" t="s">
        <v>212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6.5" customHeight="1">
      <c r="A38" s="35">
        <v>6</v>
      </c>
      <c r="B38" s="35"/>
      <c r="C38" s="232" t="s">
        <v>386</v>
      </c>
      <c r="D38" s="231">
        <v>50000</v>
      </c>
      <c r="E38" s="32" t="s">
        <v>37</v>
      </c>
      <c r="F38" s="32" t="s">
        <v>212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8.75">
      <c r="A39" s="48">
        <v>7</v>
      </c>
      <c r="B39" s="36"/>
      <c r="C39" s="236" t="s">
        <v>387</v>
      </c>
      <c r="D39" s="34">
        <v>225000</v>
      </c>
      <c r="E39" s="30" t="s">
        <v>37</v>
      </c>
      <c r="F39" s="30" t="s">
        <v>212</v>
      </c>
      <c r="G39" s="33"/>
      <c r="H39" s="33"/>
      <c r="I39" s="33"/>
      <c r="J39" s="33"/>
      <c r="K39" s="33"/>
      <c r="L39" s="33"/>
      <c r="M39" s="33"/>
      <c r="N39" s="33"/>
      <c r="O39" s="54"/>
      <c r="P39" s="33"/>
      <c r="Q39" s="33"/>
      <c r="R39" s="33"/>
    </row>
    <row r="40" spans="1:18" ht="18.75">
      <c r="A40" s="35">
        <v>8</v>
      </c>
      <c r="B40" s="36"/>
      <c r="C40" s="57" t="s">
        <v>342</v>
      </c>
      <c r="D40" s="237">
        <v>200000</v>
      </c>
      <c r="E40" s="32" t="s">
        <v>37</v>
      </c>
      <c r="F40" s="32" t="s">
        <v>302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8.75" hidden="1">
      <c r="A41" s="48"/>
      <c r="B41" s="36"/>
      <c r="C41" s="155"/>
      <c r="D41" s="58"/>
      <c r="E41" s="31"/>
      <c r="F41" s="31"/>
      <c r="G41" s="40"/>
      <c r="H41" s="40"/>
      <c r="I41" s="40"/>
      <c r="J41" s="40"/>
      <c r="K41" s="40"/>
      <c r="L41" s="40"/>
      <c r="M41" s="40"/>
      <c r="N41" s="40"/>
      <c r="O41" s="55"/>
      <c r="P41" s="40"/>
      <c r="Q41" s="40"/>
      <c r="R41" s="40"/>
    </row>
    <row r="42" spans="1:18" ht="18.75">
      <c r="A42" s="35">
        <v>9</v>
      </c>
      <c r="B42" s="238"/>
      <c r="C42" s="239" t="s">
        <v>269</v>
      </c>
      <c r="D42" s="231">
        <v>262000</v>
      </c>
      <c r="E42" s="32" t="s">
        <v>37</v>
      </c>
      <c r="F42" s="32" t="s">
        <v>226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8.75">
      <c r="A43" s="35">
        <v>10</v>
      </c>
      <c r="B43" s="238" t="s">
        <v>236</v>
      </c>
      <c r="C43" s="232" t="s">
        <v>237</v>
      </c>
      <c r="D43" s="231">
        <v>140000</v>
      </c>
      <c r="E43" s="32" t="s">
        <v>37</v>
      </c>
      <c r="F43" s="32" t="s">
        <v>226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8.75">
      <c r="A44" s="35"/>
      <c r="B44" s="35"/>
      <c r="C44" s="232" t="s">
        <v>238</v>
      </c>
      <c r="D44" s="231">
        <v>115000</v>
      </c>
      <c r="E44" s="32" t="s">
        <v>37</v>
      </c>
      <c r="F44" s="32" t="s">
        <v>226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8.75">
      <c r="A45" s="35"/>
      <c r="B45" s="35"/>
      <c r="C45" s="232" t="s">
        <v>239</v>
      </c>
      <c r="D45" s="231">
        <v>50000</v>
      </c>
      <c r="E45" s="32" t="s">
        <v>37</v>
      </c>
      <c r="F45" s="32" t="s">
        <v>226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8.75">
      <c r="A46" s="35"/>
      <c r="B46" s="35"/>
      <c r="C46" s="232" t="s">
        <v>240</v>
      </c>
      <c r="D46" s="231">
        <v>55000</v>
      </c>
      <c r="E46" s="32" t="s">
        <v>37</v>
      </c>
      <c r="F46" s="32" t="s">
        <v>226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8.75">
      <c r="A47" s="35"/>
      <c r="B47" s="42"/>
      <c r="C47" s="232" t="s">
        <v>241</v>
      </c>
      <c r="D47" s="231">
        <v>410000</v>
      </c>
      <c r="E47" s="32" t="s">
        <v>37</v>
      </c>
      <c r="F47" s="32" t="s">
        <v>226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8.75">
      <c r="A48" s="35"/>
      <c r="B48" s="56"/>
      <c r="C48" s="232" t="s">
        <v>242</v>
      </c>
      <c r="D48" s="231">
        <v>8000</v>
      </c>
      <c r="E48" s="32" t="s">
        <v>37</v>
      </c>
      <c r="F48" s="32" t="s">
        <v>226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8.75">
      <c r="A49" s="35"/>
      <c r="B49" s="238"/>
      <c r="C49" s="232" t="s">
        <v>243</v>
      </c>
      <c r="D49" s="231">
        <v>110000</v>
      </c>
      <c r="E49" s="32" t="s">
        <v>37</v>
      </c>
      <c r="F49" s="32" t="s">
        <v>226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8.75">
      <c r="A50" s="35"/>
      <c r="B50" s="35"/>
      <c r="C50" s="232" t="s">
        <v>244</v>
      </c>
      <c r="D50" s="231">
        <v>10000</v>
      </c>
      <c r="E50" s="32" t="s">
        <v>37</v>
      </c>
      <c r="F50" s="32" t="s">
        <v>226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8.75">
      <c r="A51" s="35"/>
      <c r="B51" s="35"/>
      <c r="C51" s="232" t="s">
        <v>245</v>
      </c>
      <c r="D51" s="231">
        <v>450000</v>
      </c>
      <c r="E51" s="32" t="s">
        <v>37</v>
      </c>
      <c r="F51" s="32" t="s">
        <v>226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8.75">
      <c r="A52" s="35"/>
      <c r="B52" s="35"/>
      <c r="C52" s="232" t="s">
        <v>246</v>
      </c>
      <c r="D52" s="231">
        <v>150000</v>
      </c>
      <c r="E52" s="32" t="s">
        <v>37</v>
      </c>
      <c r="F52" s="32" t="s">
        <v>226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8.75">
      <c r="A53" s="35"/>
      <c r="B53" s="35"/>
      <c r="C53" s="232" t="s">
        <v>247</v>
      </c>
      <c r="D53" s="231">
        <v>10000</v>
      </c>
      <c r="E53" s="32" t="s">
        <v>37</v>
      </c>
      <c r="F53" s="32" t="s">
        <v>281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8.75">
      <c r="A54" s="48"/>
      <c r="B54" s="48"/>
      <c r="C54" s="233"/>
      <c r="D54" s="234"/>
      <c r="E54" s="48"/>
      <c r="F54" s="48"/>
      <c r="G54" s="39"/>
      <c r="H54" s="39"/>
      <c r="I54" s="39"/>
      <c r="J54" s="39"/>
      <c r="K54" s="39"/>
      <c r="L54" s="39"/>
      <c r="M54" s="39"/>
      <c r="N54" s="39"/>
      <c r="O54" s="39">
        <v>24</v>
      </c>
      <c r="P54" s="39"/>
      <c r="Q54" s="39"/>
      <c r="R54" s="39"/>
    </row>
    <row r="55" spans="1:18" ht="18.75">
      <c r="A55" s="48"/>
      <c r="B55" s="48"/>
      <c r="C55" s="233"/>
      <c r="D55" s="234"/>
      <c r="E55" s="48"/>
      <c r="F55" s="48"/>
      <c r="G55" s="39"/>
      <c r="H55" s="39"/>
      <c r="I55" s="39"/>
      <c r="J55" s="39"/>
      <c r="K55" s="39"/>
      <c r="L55" s="39"/>
      <c r="M55" s="39"/>
      <c r="N55" s="270" t="s">
        <v>494</v>
      </c>
      <c r="O55" s="270"/>
      <c r="P55" s="270"/>
      <c r="Q55" s="39"/>
      <c r="R55" s="39"/>
    </row>
    <row r="56" ht="18.75">
      <c r="A56" s="53" t="s">
        <v>35</v>
      </c>
    </row>
    <row r="57" spans="1:5" ht="18.75">
      <c r="A57" s="53" t="s">
        <v>307</v>
      </c>
      <c r="B57" s="53"/>
      <c r="C57" s="53"/>
      <c r="D57" s="53"/>
      <c r="E57" s="53"/>
    </row>
    <row r="58" spans="1:18" ht="18.75">
      <c r="A58" s="112" t="s">
        <v>189</v>
      </c>
      <c r="B58" s="112" t="s">
        <v>12</v>
      </c>
      <c r="C58" s="112" t="s">
        <v>13</v>
      </c>
      <c r="D58" s="112" t="s">
        <v>15</v>
      </c>
      <c r="E58" s="112" t="s">
        <v>16</v>
      </c>
      <c r="F58" s="309" t="s">
        <v>495</v>
      </c>
      <c r="G58" s="262" t="s">
        <v>310</v>
      </c>
      <c r="H58" s="263"/>
      <c r="I58" s="264"/>
      <c r="J58" s="262" t="s">
        <v>480</v>
      </c>
      <c r="K58" s="263"/>
      <c r="L58" s="263"/>
      <c r="M58" s="263"/>
      <c r="N58" s="263"/>
      <c r="O58" s="263"/>
      <c r="P58" s="263"/>
      <c r="Q58" s="263"/>
      <c r="R58" s="264"/>
    </row>
    <row r="59" spans="1:18" ht="18.75">
      <c r="A59" s="113" t="s">
        <v>190</v>
      </c>
      <c r="B59" s="113"/>
      <c r="C59" s="113" t="s">
        <v>14</v>
      </c>
      <c r="D59" s="113"/>
      <c r="E59" s="113" t="s">
        <v>17</v>
      </c>
      <c r="F59" s="310"/>
      <c r="G59" s="114" t="s">
        <v>19</v>
      </c>
      <c r="H59" s="114" t="s">
        <v>20</v>
      </c>
      <c r="I59" s="114" t="s">
        <v>21</v>
      </c>
      <c r="J59" s="114" t="s">
        <v>22</v>
      </c>
      <c r="K59" s="114" t="s">
        <v>23</v>
      </c>
      <c r="L59" s="114" t="s">
        <v>24</v>
      </c>
      <c r="M59" s="114" t="s">
        <v>25</v>
      </c>
      <c r="N59" s="114" t="s">
        <v>26</v>
      </c>
      <c r="O59" s="114" t="s">
        <v>27</v>
      </c>
      <c r="P59" s="114" t="s">
        <v>28</v>
      </c>
      <c r="Q59" s="114" t="s">
        <v>29</v>
      </c>
      <c r="R59" s="114" t="s">
        <v>30</v>
      </c>
    </row>
    <row r="60" spans="1:18" ht="18.75">
      <c r="A60" s="35">
        <v>11</v>
      </c>
      <c r="B60" s="56" t="s">
        <v>248</v>
      </c>
      <c r="C60" s="232" t="s">
        <v>249</v>
      </c>
      <c r="D60" s="231">
        <v>560000</v>
      </c>
      <c r="E60" s="32" t="s">
        <v>37</v>
      </c>
      <c r="F60" s="32" t="s">
        <v>226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8.75">
      <c r="A61" s="35"/>
      <c r="B61" s="35"/>
      <c r="C61" s="232" t="s">
        <v>250</v>
      </c>
      <c r="D61" s="231">
        <v>10000</v>
      </c>
      <c r="E61" s="32" t="s">
        <v>37</v>
      </c>
      <c r="F61" s="32" t="s">
        <v>254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8.75">
      <c r="A62" s="35"/>
      <c r="B62" s="35"/>
      <c r="C62" s="232" t="s">
        <v>251</v>
      </c>
      <c r="D62" s="231">
        <v>7000</v>
      </c>
      <c r="E62" s="32" t="s">
        <v>37</v>
      </c>
      <c r="F62" s="32" t="s">
        <v>254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8.75">
      <c r="A63" s="35"/>
      <c r="B63" s="35"/>
      <c r="C63" s="232" t="s">
        <v>252</v>
      </c>
      <c r="D63" s="231">
        <v>14000</v>
      </c>
      <c r="E63" s="32" t="s">
        <v>37</v>
      </c>
      <c r="F63" s="32" t="s">
        <v>226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8.75">
      <c r="A64" s="35"/>
      <c r="B64" s="35"/>
      <c r="C64" s="240" t="s">
        <v>253</v>
      </c>
      <c r="D64" s="231">
        <v>55000</v>
      </c>
      <c r="E64" s="32" t="s">
        <v>37</v>
      </c>
      <c r="F64" s="32" t="s">
        <v>226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9.5" customHeight="1">
      <c r="A65" s="35">
        <v>12</v>
      </c>
      <c r="B65" s="56" t="s">
        <v>479</v>
      </c>
      <c r="C65" s="239" t="s">
        <v>300</v>
      </c>
      <c r="D65" s="231">
        <v>180000</v>
      </c>
      <c r="E65" s="32" t="s">
        <v>37</v>
      </c>
      <c r="F65" s="32" t="s">
        <v>226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8.75">
      <c r="A66" s="30">
        <v>13</v>
      </c>
      <c r="B66" s="33" t="s">
        <v>407</v>
      </c>
      <c r="C66" s="33" t="s">
        <v>410</v>
      </c>
      <c r="D66" s="34">
        <v>200000</v>
      </c>
      <c r="E66" s="30" t="s">
        <v>37</v>
      </c>
      <c r="F66" s="30" t="s">
        <v>212</v>
      </c>
      <c r="G66" s="33"/>
      <c r="H66" s="33"/>
      <c r="I66" s="33"/>
      <c r="J66" s="33"/>
      <c r="K66" s="33"/>
      <c r="L66" s="33"/>
      <c r="M66" s="33"/>
      <c r="N66" s="33"/>
      <c r="O66" s="54"/>
      <c r="P66" s="33"/>
      <c r="Q66" s="33"/>
      <c r="R66" s="33"/>
    </row>
    <row r="67" spans="1:18" ht="18.75">
      <c r="A67" s="35"/>
      <c r="B67" s="36" t="s">
        <v>408</v>
      </c>
      <c r="C67" s="36" t="s">
        <v>411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43"/>
      <c r="P67" s="36"/>
      <c r="Q67" s="36"/>
      <c r="R67" s="36"/>
    </row>
    <row r="68" spans="1:18" ht="18.75">
      <c r="A68" s="31"/>
      <c r="B68" s="40" t="s">
        <v>409</v>
      </c>
      <c r="C68" s="40" t="s">
        <v>412</v>
      </c>
      <c r="D68" s="241"/>
      <c r="E68" s="31"/>
      <c r="F68" s="31"/>
      <c r="G68" s="40"/>
      <c r="H68" s="40"/>
      <c r="I68" s="40"/>
      <c r="J68" s="40"/>
      <c r="K68" s="40"/>
      <c r="L68" s="40"/>
      <c r="M68" s="40"/>
      <c r="N68" s="40"/>
      <c r="O68" s="55"/>
      <c r="P68" s="40"/>
      <c r="Q68" s="40"/>
      <c r="R68" s="40"/>
    </row>
    <row r="69" spans="1:19" ht="18.75">
      <c r="A69" s="269" t="s">
        <v>8</v>
      </c>
      <c r="B69" s="269"/>
      <c r="C69" s="269"/>
      <c r="D69" s="116">
        <f>SUM(D7:D68)</f>
        <v>16010300</v>
      </c>
      <c r="E69" s="289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1"/>
      <c r="S69" s="39"/>
    </row>
    <row r="70" spans="1:19" ht="18.75">
      <c r="A70" s="48"/>
      <c r="B70" s="39"/>
      <c r="C70" s="39"/>
      <c r="D70" s="50"/>
      <c r="E70" s="48"/>
      <c r="F70" s="4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81" ht="18.75">
      <c r="O81" s="27">
        <v>25</v>
      </c>
    </row>
  </sheetData>
  <sheetProtection/>
  <mergeCells count="14">
    <mergeCell ref="F5:F6"/>
    <mergeCell ref="N1:P1"/>
    <mergeCell ref="N27:P27"/>
    <mergeCell ref="N55:P55"/>
    <mergeCell ref="J30:R30"/>
    <mergeCell ref="G58:I58"/>
    <mergeCell ref="J58:R58"/>
    <mergeCell ref="A69:C69"/>
    <mergeCell ref="E69:R69"/>
    <mergeCell ref="G5:I5"/>
    <mergeCell ref="J5:R5"/>
    <mergeCell ref="G30:I30"/>
    <mergeCell ref="F30:F31"/>
    <mergeCell ref="F58:F59"/>
  </mergeCells>
  <printOptions horizontalCentered="1"/>
  <pageMargins left="0" right="0" top="0.984251968503937" bottom="0.3149606299212598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SheetLayoutView="100" workbookViewId="0" topLeftCell="A24">
      <selection activeCell="O51" sqref="O51"/>
    </sheetView>
  </sheetViews>
  <sheetFormatPr defaultColWidth="9.140625" defaultRowHeight="12.75"/>
  <cols>
    <col min="1" max="1" width="5.7109375" style="192" customWidth="1"/>
    <col min="2" max="2" width="38.00390625" style="192" customWidth="1"/>
    <col min="3" max="3" width="23.57421875" style="192" customWidth="1"/>
    <col min="4" max="4" width="10.7109375" style="192" customWidth="1"/>
    <col min="5" max="5" width="10.57421875" style="192" customWidth="1"/>
    <col min="6" max="6" width="10.7109375" style="192" customWidth="1"/>
    <col min="7" max="7" width="3.8515625" style="192" customWidth="1"/>
    <col min="8" max="8" width="3.7109375" style="192" customWidth="1"/>
    <col min="9" max="9" width="3.140625" style="192" customWidth="1"/>
    <col min="10" max="10" width="3.8515625" style="192" customWidth="1"/>
    <col min="11" max="12" width="4.00390625" style="192" customWidth="1"/>
    <col min="13" max="13" width="4.28125" style="192" customWidth="1"/>
    <col min="14" max="15" width="4.140625" style="192" customWidth="1"/>
    <col min="16" max="18" width="4.00390625" style="192" customWidth="1"/>
    <col min="19" max="16384" width="9.140625" style="192" customWidth="1"/>
  </cols>
  <sheetData>
    <row r="1" spans="14:16" ht="18.75">
      <c r="N1" s="114" t="s">
        <v>494</v>
      </c>
      <c r="O1" s="196"/>
      <c r="P1" s="196"/>
    </row>
    <row r="2" spans="1:6" ht="18.75">
      <c r="A2" s="278" t="s">
        <v>35</v>
      </c>
      <c r="B2" s="278"/>
      <c r="C2" s="278"/>
      <c r="D2" s="278"/>
      <c r="E2" s="278"/>
      <c r="F2" s="278"/>
    </row>
    <row r="3" spans="1:6" ht="18.75">
      <c r="A3" s="279" t="s">
        <v>311</v>
      </c>
      <c r="B3" s="279"/>
      <c r="C3" s="279"/>
      <c r="D3" s="279"/>
      <c r="E3" s="279"/>
      <c r="F3" s="279"/>
    </row>
    <row r="4" spans="1:18" ht="18.75">
      <c r="A4" s="188" t="s">
        <v>189</v>
      </c>
      <c r="B4" s="188" t="s">
        <v>12</v>
      </c>
      <c r="C4" s="188" t="s">
        <v>13</v>
      </c>
      <c r="D4" s="188" t="s">
        <v>15</v>
      </c>
      <c r="E4" s="188" t="s">
        <v>16</v>
      </c>
      <c r="F4" s="309" t="s">
        <v>495</v>
      </c>
      <c r="G4" s="275" t="s">
        <v>481</v>
      </c>
      <c r="H4" s="276"/>
      <c r="I4" s="277"/>
      <c r="J4" s="275" t="s">
        <v>480</v>
      </c>
      <c r="K4" s="276"/>
      <c r="L4" s="276"/>
      <c r="M4" s="276"/>
      <c r="N4" s="276"/>
      <c r="O4" s="276"/>
      <c r="P4" s="276"/>
      <c r="Q4" s="276"/>
      <c r="R4" s="277"/>
    </row>
    <row r="5" spans="1:18" ht="18.75">
      <c r="A5" s="189" t="s">
        <v>190</v>
      </c>
      <c r="B5" s="189"/>
      <c r="C5" s="189" t="s">
        <v>14</v>
      </c>
      <c r="D5" s="189"/>
      <c r="E5" s="189" t="s">
        <v>17</v>
      </c>
      <c r="F5" s="310"/>
      <c r="G5" s="190" t="s">
        <v>19</v>
      </c>
      <c r="H5" s="190" t="s">
        <v>20</v>
      </c>
      <c r="I5" s="190" t="s">
        <v>21</v>
      </c>
      <c r="J5" s="190" t="s">
        <v>22</v>
      </c>
      <c r="K5" s="190" t="s">
        <v>23</v>
      </c>
      <c r="L5" s="190" t="s">
        <v>24</v>
      </c>
      <c r="M5" s="190" t="s">
        <v>25</v>
      </c>
      <c r="N5" s="190" t="s">
        <v>26</v>
      </c>
      <c r="O5" s="190" t="s">
        <v>27</v>
      </c>
      <c r="P5" s="190" t="s">
        <v>28</v>
      </c>
      <c r="Q5" s="190" t="s">
        <v>29</v>
      </c>
      <c r="R5" s="190" t="s">
        <v>30</v>
      </c>
    </row>
    <row r="6" spans="1:18" ht="18.75">
      <c r="A6" s="179">
        <v>1</v>
      </c>
      <c r="B6" s="168" t="s">
        <v>84</v>
      </c>
      <c r="C6" s="168" t="s">
        <v>81</v>
      </c>
      <c r="D6" s="184">
        <v>20000</v>
      </c>
      <c r="E6" s="179" t="s">
        <v>37</v>
      </c>
      <c r="F6" s="179" t="s">
        <v>212</v>
      </c>
      <c r="G6" s="168"/>
      <c r="H6" s="168"/>
      <c r="I6" s="168"/>
      <c r="J6" s="168"/>
      <c r="K6" s="168"/>
      <c r="L6" s="168"/>
      <c r="M6" s="168"/>
      <c r="N6" s="168"/>
      <c r="O6" s="193"/>
      <c r="P6" s="168"/>
      <c r="Q6" s="168"/>
      <c r="R6" s="168"/>
    </row>
    <row r="7" spans="1:18" ht="18.75">
      <c r="A7" s="172"/>
      <c r="B7" s="175" t="s">
        <v>85</v>
      </c>
      <c r="C7" s="175" t="s">
        <v>205</v>
      </c>
      <c r="D7" s="111"/>
      <c r="E7" s="172"/>
      <c r="F7" s="172"/>
      <c r="G7" s="175"/>
      <c r="H7" s="175"/>
      <c r="I7" s="175"/>
      <c r="J7" s="175"/>
      <c r="K7" s="175"/>
      <c r="L7" s="175"/>
      <c r="M7" s="175"/>
      <c r="N7" s="175"/>
      <c r="O7" s="183"/>
      <c r="P7" s="175"/>
      <c r="Q7" s="175"/>
      <c r="R7" s="175"/>
    </row>
    <row r="8" spans="1:18" ht="18.75">
      <c r="A8" s="177"/>
      <c r="B8" s="169"/>
      <c r="C8" s="169" t="s">
        <v>204</v>
      </c>
      <c r="D8" s="178"/>
      <c r="E8" s="177"/>
      <c r="F8" s="177"/>
      <c r="G8" s="169"/>
      <c r="H8" s="169"/>
      <c r="I8" s="169"/>
      <c r="J8" s="169"/>
      <c r="K8" s="169"/>
      <c r="L8" s="169"/>
      <c r="M8" s="169"/>
      <c r="N8" s="169"/>
      <c r="O8" s="194"/>
      <c r="P8" s="169"/>
      <c r="Q8" s="169"/>
      <c r="R8" s="169"/>
    </row>
    <row r="9" spans="1:18" ht="18.75">
      <c r="A9" s="285">
        <v>2</v>
      </c>
      <c r="B9" s="272" t="s">
        <v>388</v>
      </c>
      <c r="C9" s="272" t="s">
        <v>81</v>
      </c>
      <c r="D9" s="292">
        <v>450000</v>
      </c>
      <c r="E9" s="285" t="s">
        <v>37</v>
      </c>
      <c r="F9" s="285" t="s">
        <v>212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</row>
    <row r="10" spans="1:18" ht="18.75">
      <c r="A10" s="287"/>
      <c r="B10" s="274"/>
      <c r="C10" s="274"/>
      <c r="D10" s="293"/>
      <c r="E10" s="287"/>
      <c r="F10" s="294"/>
      <c r="G10" s="169"/>
      <c r="H10" s="169"/>
      <c r="I10" s="169"/>
      <c r="J10" s="169"/>
      <c r="K10" s="169"/>
      <c r="L10" s="169"/>
      <c r="M10" s="169"/>
      <c r="N10" s="169"/>
      <c r="O10" s="194"/>
      <c r="P10" s="169"/>
      <c r="Q10" s="169"/>
      <c r="R10" s="169"/>
    </row>
    <row r="11" spans="1:19" ht="18.75">
      <c r="A11" s="280" t="s">
        <v>8</v>
      </c>
      <c r="B11" s="280"/>
      <c r="C11" s="280"/>
      <c r="D11" s="191">
        <f>SUM(D6:D10)</f>
        <v>470000</v>
      </c>
      <c r="E11" s="295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7"/>
      <c r="S11" s="186"/>
    </row>
    <row r="12" spans="1:18" ht="18.75">
      <c r="A12" s="185"/>
      <c r="B12" s="186"/>
      <c r="C12" s="186"/>
      <c r="D12" s="187"/>
      <c r="E12" s="185"/>
      <c r="F12" s="185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18.75">
      <c r="A13" s="185"/>
      <c r="B13" s="186"/>
      <c r="C13" s="186"/>
      <c r="D13" s="187"/>
      <c r="E13" s="185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18.75">
      <c r="A14" s="185"/>
      <c r="B14" s="186"/>
      <c r="C14" s="186"/>
      <c r="D14" s="187"/>
      <c r="E14" s="185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8.75">
      <c r="A15" s="185"/>
      <c r="B15" s="186"/>
      <c r="C15" s="186"/>
      <c r="D15" s="187"/>
      <c r="E15" s="185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18.75">
      <c r="A16" s="185"/>
      <c r="B16" s="186"/>
      <c r="C16" s="186"/>
      <c r="D16" s="187"/>
      <c r="E16" s="185"/>
      <c r="F16" s="185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18.75">
      <c r="A17" s="185"/>
      <c r="B17" s="186"/>
      <c r="C17" s="186"/>
      <c r="D17" s="187"/>
      <c r="E17" s="185"/>
      <c r="F17" s="185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18.75">
      <c r="A18" s="185"/>
      <c r="B18" s="186"/>
      <c r="C18" s="186"/>
      <c r="D18" s="187"/>
      <c r="E18" s="185"/>
      <c r="F18" s="185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18.75">
      <c r="A19" s="185"/>
      <c r="B19" s="186"/>
      <c r="C19" s="186"/>
      <c r="D19" s="187"/>
      <c r="E19" s="185"/>
      <c r="F19" s="185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1:18" ht="18.75">
      <c r="A20" s="185"/>
      <c r="B20" s="186"/>
      <c r="C20" s="186"/>
      <c r="D20" s="187"/>
      <c r="E20" s="185"/>
      <c r="F20" s="185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18" ht="18.75">
      <c r="A21" s="185"/>
      <c r="B21" s="186"/>
      <c r="C21" s="186"/>
      <c r="D21" s="187"/>
      <c r="E21" s="185"/>
      <c r="F21" s="185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</row>
    <row r="22" spans="1:18" ht="18.75">
      <c r="A22" s="185"/>
      <c r="B22" s="186"/>
      <c r="C22" s="186"/>
      <c r="D22" s="187"/>
      <c r="E22" s="185"/>
      <c r="F22" s="185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</row>
    <row r="23" spans="1:18" ht="18.75">
      <c r="A23" s="185"/>
      <c r="B23" s="186"/>
      <c r="C23" s="186"/>
      <c r="D23" s="187"/>
      <c r="E23" s="185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</row>
    <row r="24" spans="1:18" ht="18.75">
      <c r="A24" s="185"/>
      <c r="B24" s="186"/>
      <c r="C24" s="186"/>
      <c r="D24" s="187"/>
      <c r="E24" s="185"/>
      <c r="F24" s="185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18" ht="18.75">
      <c r="A25" s="185"/>
      <c r="B25" s="186"/>
      <c r="C25" s="186"/>
      <c r="D25" s="187"/>
      <c r="E25" s="185"/>
      <c r="F25" s="185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18" ht="18.75">
      <c r="A26" s="185"/>
      <c r="B26" s="186"/>
      <c r="C26" s="186"/>
      <c r="D26" s="187"/>
      <c r="E26" s="185"/>
      <c r="F26" s="185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1:18" ht="18.75">
      <c r="A27" s="185"/>
      <c r="B27" s="186"/>
      <c r="C27" s="186"/>
      <c r="D27" s="187"/>
      <c r="E27" s="185"/>
      <c r="F27" s="185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</row>
    <row r="28" spans="1:18" ht="18.75">
      <c r="A28" s="185"/>
      <c r="B28" s="186"/>
      <c r="C28" s="186"/>
      <c r="D28" s="187"/>
      <c r="E28" s="185"/>
      <c r="F28" s="185"/>
      <c r="G28" s="186"/>
      <c r="H28" s="186"/>
      <c r="I28" s="186"/>
      <c r="J28" s="186"/>
      <c r="K28" s="186"/>
      <c r="L28" s="186"/>
      <c r="M28" s="186"/>
      <c r="N28" s="186"/>
      <c r="O28" s="186">
        <v>26</v>
      </c>
      <c r="P28" s="186"/>
      <c r="Q28" s="186"/>
      <c r="R28" s="186"/>
    </row>
    <row r="29" spans="14:16" ht="18.75">
      <c r="N29" s="262" t="s">
        <v>494</v>
      </c>
      <c r="O29" s="263"/>
      <c r="P29" s="264"/>
    </row>
    <row r="30" spans="1:19" ht="20.25">
      <c r="A30" s="185"/>
      <c r="B30" s="186"/>
      <c r="C30" s="186"/>
      <c r="D30" s="187"/>
      <c r="E30" s="185"/>
      <c r="F30" s="185"/>
      <c r="G30" s="186"/>
      <c r="H30" s="186"/>
      <c r="I30" s="186"/>
      <c r="J30" s="186"/>
      <c r="K30" s="186"/>
      <c r="L30" s="186"/>
      <c r="M30" s="186"/>
      <c r="N30" s="186"/>
      <c r="O30" s="199"/>
      <c r="P30" s="186"/>
      <c r="Q30" s="186"/>
      <c r="R30" s="186"/>
      <c r="S30" s="186"/>
    </row>
    <row r="31" ht="18.75">
      <c r="A31" s="224" t="s">
        <v>35</v>
      </c>
    </row>
    <row r="32" spans="1:5" ht="18.75">
      <c r="A32" s="224" t="s">
        <v>477</v>
      </c>
      <c r="B32" s="224"/>
      <c r="C32" s="224"/>
      <c r="D32" s="224"/>
      <c r="E32" s="224"/>
    </row>
    <row r="33" spans="1:18" ht="18.75">
      <c r="A33" s="188" t="s">
        <v>189</v>
      </c>
      <c r="B33" s="188" t="s">
        <v>12</v>
      </c>
      <c r="C33" s="188" t="s">
        <v>13</v>
      </c>
      <c r="D33" s="188" t="s">
        <v>15</v>
      </c>
      <c r="E33" s="188" t="s">
        <v>16</v>
      </c>
      <c r="F33" s="301" t="s">
        <v>495</v>
      </c>
      <c r="G33" s="275" t="s">
        <v>481</v>
      </c>
      <c r="H33" s="276"/>
      <c r="I33" s="277"/>
      <c r="J33" s="275" t="s">
        <v>480</v>
      </c>
      <c r="K33" s="276"/>
      <c r="L33" s="276"/>
      <c r="M33" s="276"/>
      <c r="N33" s="276"/>
      <c r="O33" s="276"/>
      <c r="P33" s="276"/>
      <c r="Q33" s="276"/>
      <c r="R33" s="277"/>
    </row>
    <row r="34" spans="1:18" ht="18.75">
      <c r="A34" s="189" t="s">
        <v>190</v>
      </c>
      <c r="B34" s="189"/>
      <c r="C34" s="189" t="s">
        <v>14</v>
      </c>
      <c r="D34" s="189"/>
      <c r="E34" s="189" t="s">
        <v>17</v>
      </c>
      <c r="F34" s="302"/>
      <c r="G34" s="226" t="s">
        <v>19</v>
      </c>
      <c r="H34" s="226" t="s">
        <v>20</v>
      </c>
      <c r="I34" s="226" t="s">
        <v>21</v>
      </c>
      <c r="J34" s="226" t="s">
        <v>22</v>
      </c>
      <c r="K34" s="226" t="s">
        <v>23</v>
      </c>
      <c r="L34" s="226" t="s">
        <v>24</v>
      </c>
      <c r="M34" s="226" t="s">
        <v>25</v>
      </c>
      <c r="N34" s="226" t="s">
        <v>26</v>
      </c>
      <c r="O34" s="226" t="s">
        <v>27</v>
      </c>
      <c r="P34" s="226" t="s">
        <v>28</v>
      </c>
      <c r="Q34" s="226" t="s">
        <v>29</v>
      </c>
      <c r="R34" s="226" t="s">
        <v>30</v>
      </c>
    </row>
    <row r="35" spans="1:18" ht="37.5" customHeight="1">
      <c r="A35" s="285">
        <v>1</v>
      </c>
      <c r="B35" s="298" t="s">
        <v>256</v>
      </c>
      <c r="C35" s="217" t="s">
        <v>257</v>
      </c>
      <c r="D35" s="178">
        <v>68249</v>
      </c>
      <c r="E35" s="195" t="s">
        <v>37</v>
      </c>
      <c r="F35" s="195" t="s">
        <v>212</v>
      </c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</row>
    <row r="36" spans="1:18" ht="42.75" customHeight="1">
      <c r="A36" s="286"/>
      <c r="B36" s="299"/>
      <c r="C36" s="217" t="s">
        <v>258</v>
      </c>
      <c r="D36" s="178">
        <v>160000</v>
      </c>
      <c r="E36" s="195" t="s">
        <v>37</v>
      </c>
      <c r="F36" s="195" t="s">
        <v>212</v>
      </c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</row>
    <row r="37" spans="1:18" s="176" customFormat="1" ht="23.25" customHeight="1">
      <c r="A37" s="287"/>
      <c r="B37" s="300"/>
      <c r="C37" s="227" t="s">
        <v>299</v>
      </c>
      <c r="D37" s="216">
        <v>200000</v>
      </c>
      <c r="E37" s="179" t="s">
        <v>260</v>
      </c>
      <c r="F37" s="179" t="s">
        <v>212</v>
      </c>
      <c r="G37" s="168"/>
      <c r="H37" s="168"/>
      <c r="I37" s="168"/>
      <c r="J37" s="168"/>
      <c r="K37" s="168"/>
      <c r="L37" s="168"/>
      <c r="M37" s="168"/>
      <c r="N37" s="168"/>
      <c r="O37" s="193"/>
      <c r="P37" s="168"/>
      <c r="Q37" s="168"/>
      <c r="R37" s="168"/>
    </row>
    <row r="38" spans="1:19" ht="18.75">
      <c r="A38" s="280" t="s">
        <v>8</v>
      </c>
      <c r="B38" s="280"/>
      <c r="C38" s="280"/>
      <c r="D38" s="191">
        <f>SUM(D35:D37)</f>
        <v>428249</v>
      </c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7"/>
      <c r="S38" s="186"/>
    </row>
    <row r="39" ht="18.75"/>
    <row r="40" ht="18.75"/>
    <row r="51" ht="18.75">
      <c r="O51" s="192">
        <v>27</v>
      </c>
    </row>
  </sheetData>
  <sheetProtection/>
  <mergeCells count="21">
    <mergeCell ref="A9:A10"/>
    <mergeCell ref="F33:F34"/>
    <mergeCell ref="F4:F5"/>
    <mergeCell ref="N29:P29"/>
    <mergeCell ref="E11:R11"/>
    <mergeCell ref="G33:I33"/>
    <mergeCell ref="J33:R33"/>
    <mergeCell ref="A38:C38"/>
    <mergeCell ref="E38:R38"/>
    <mergeCell ref="B35:B37"/>
    <mergeCell ref="A35:A37"/>
    <mergeCell ref="A2:F2"/>
    <mergeCell ref="A3:F3"/>
    <mergeCell ref="G4:I4"/>
    <mergeCell ref="J4:R4"/>
    <mergeCell ref="A11:C11"/>
    <mergeCell ref="B9:B10"/>
    <mergeCell ref="C9:C10"/>
    <mergeCell ref="D9:D10"/>
    <mergeCell ref="E9:E10"/>
    <mergeCell ref="F9:F10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2018-10-29T08:34:35Z</cp:lastPrinted>
  <dcterms:created xsi:type="dcterms:W3CDTF">1996-10-14T23:33:28Z</dcterms:created>
  <dcterms:modified xsi:type="dcterms:W3CDTF">2018-10-30T03:47:38Z</dcterms:modified>
  <cp:category/>
  <cp:version/>
  <cp:contentType/>
  <cp:contentStatus/>
</cp:coreProperties>
</file>